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Rekapitulace" sheetId="1" r:id="rId1"/>
    <sheet name=" Masarykova 37" sheetId="2" r:id="rId2"/>
    <sheet name="E - Hradecká 17" sheetId="3" r:id="rId3"/>
    <sheet name="F - Hradecká 17" sheetId="4" r:id="rId4"/>
  </sheets>
  <definedNames>
    <definedName name="UNI_MAS" localSheetId="1">' Masarykova 37'!$A$1:$I$165</definedName>
  </definedNames>
  <calcPr fullCalcOnLoad="1"/>
</workbook>
</file>

<file path=xl/sharedStrings.xml><?xml version="1.0" encoding="utf-8"?>
<sst xmlns="http://schemas.openxmlformats.org/spreadsheetml/2006/main" count="1641" uniqueCount="532">
  <si>
    <t>NAZEV</t>
  </si>
  <si>
    <t xml:space="preserve">OBJEKTU : </t>
  </si>
  <si>
    <t xml:space="preserve">STAVBY  : </t>
  </si>
  <si>
    <t>CIS.</t>
  </si>
  <si>
    <t>CEN CEN. POLOZKY</t>
  </si>
  <si>
    <t>Z K R A C E N Y  P O P I S</t>
  </si>
  <si>
    <t>M.J.</t>
  </si>
  <si>
    <t>MNOZSTVI</t>
  </si>
  <si>
    <t>CENIK</t>
  </si>
  <si>
    <t xml:space="preserve">721 800-721 </t>
  </si>
  <si>
    <t>ZDRAVOTNĚ TECHNICKE INSTALACE</t>
  </si>
  <si>
    <t>OBOR 721</t>
  </si>
  <si>
    <t>KANALIZACE</t>
  </si>
  <si>
    <t>721 A01 721173202</t>
  </si>
  <si>
    <t>POTRUBI PVC PRIPOJOVACI D 50</t>
  </si>
  <si>
    <t>M</t>
  </si>
  <si>
    <t>0.00092</t>
  </si>
  <si>
    <t>0.019</t>
  </si>
  <si>
    <t>721 A01 721173203</t>
  </si>
  <si>
    <t>KUS</t>
  </si>
  <si>
    <t>0.00500</t>
  </si>
  <si>
    <t>0.005</t>
  </si>
  <si>
    <t>721 A01 721173204</t>
  </si>
  <si>
    <t>DOPOJENI NA STAV. KANAL</t>
  </si>
  <si>
    <t>0.00100</t>
  </si>
  <si>
    <t>0.001</t>
  </si>
  <si>
    <t>721 A01 721173205</t>
  </si>
  <si>
    <t>DOPOJENI NA STAV. JIMKU</t>
  </si>
  <si>
    <t>721 A01 721173206</t>
  </si>
  <si>
    <t>STEN. ODPAD.VENTIL/d40</t>
  </si>
  <si>
    <t>0.01000</t>
  </si>
  <si>
    <t>0.030</t>
  </si>
  <si>
    <t>721 A01 721173207</t>
  </si>
  <si>
    <t>KOTVICI PRVKY PRO KANAL OCELOVÉ POZINKOVANÉ PRVKY</t>
  </si>
  <si>
    <t>KG</t>
  </si>
  <si>
    <t>0.002</t>
  </si>
  <si>
    <t>721 A01 721173208</t>
  </si>
  <si>
    <t>0.010</t>
  </si>
  <si>
    <t>721 A01 721173209</t>
  </si>
  <si>
    <t>MRIZ.300*300mm,VOLNA PLOCHA 700cm</t>
  </si>
  <si>
    <t>721 A01 998721101</t>
  </si>
  <si>
    <t>KANALIZACE PRESUN HMOT VYSKA -6M</t>
  </si>
  <si>
    <t>T</t>
  </si>
  <si>
    <t>721 A01 998721192</t>
  </si>
  <si>
    <t>KANALIZACE PRESUN HMOT PRIPL -100M</t>
  </si>
  <si>
    <t xml:space="preserve"> KANALIZACE CELKEM</t>
  </si>
  <si>
    <t>0.069</t>
  </si>
  <si>
    <t xml:space="preserve">OBOR 722 </t>
  </si>
  <si>
    <t>VODOVOD</t>
  </si>
  <si>
    <t>721 A02 722176112</t>
  </si>
  <si>
    <t>DEMONT. STAV. VODOINSTAL D15-32</t>
  </si>
  <si>
    <t>0.00029</t>
  </si>
  <si>
    <t>0.008</t>
  </si>
  <si>
    <t>721 A02 722176145</t>
  </si>
  <si>
    <t>PROPOJ NA STAV. ROZVOD VODY ZA VODOMĚREM M. Č. 020</t>
  </si>
  <si>
    <t>721 A02 722176150</t>
  </si>
  <si>
    <t>POTR PLAST d20/PN20</t>
  </si>
  <si>
    <t>0.025</t>
  </si>
  <si>
    <t>721 A02 722176152</t>
  </si>
  <si>
    <t>POTR PLAST d25/PN20</t>
  </si>
  <si>
    <t>0.00129</t>
  </si>
  <si>
    <t>721 A02 722176153</t>
  </si>
  <si>
    <t>NAVLEK.IZOALCE TL.9-20/POTR.20-25</t>
  </si>
  <si>
    <t>0.040</t>
  </si>
  <si>
    <t>721 A02 722176154</t>
  </si>
  <si>
    <t>KOTVICI PRVKY POZINK. PRO VODU</t>
  </si>
  <si>
    <t>0.00200</t>
  </si>
  <si>
    <t>0.004</t>
  </si>
  <si>
    <t>721 A02 722176155</t>
  </si>
  <si>
    <t>POJISTNA SOUPRAVA G3/4+EXPANZE 8l,u  TUV</t>
  </si>
  <si>
    <t>SADA</t>
  </si>
  <si>
    <t>0.02000</t>
  </si>
  <si>
    <t>0.020</t>
  </si>
  <si>
    <t>721 A02 722176161</t>
  </si>
  <si>
    <t>UK DN25 KOV PRO T+S VODU</t>
  </si>
  <si>
    <t>721 A02 722176163</t>
  </si>
  <si>
    <t>CIRKULACNI SOUPRAVA/2*UK20+CERPADLO VÝKON:0,30m3/h,0,75m 230V,50Hz,IP 44 PŘIPOJENÍ 110mm,G 5/4 VÝKON:0,30m3/h,0,75m</t>
  </si>
  <si>
    <t>721 A02 722176164</t>
  </si>
  <si>
    <t>DOPOJENI TECHNOLOGIE DN15/20-BLOKOVÉ UPRAVNY VODY</t>
  </si>
  <si>
    <t>721 A02 722176165</t>
  </si>
  <si>
    <t>DOPOJENI NA S+T ROZVOD VODY</t>
  </si>
  <si>
    <t>721 A02 722176169</t>
  </si>
  <si>
    <t>HADICOVY VENTIL DN15 se ZP.KLPKOU /UMÍSTĚNÍ NAD JÍMKOU</t>
  </si>
  <si>
    <t>721 A02 722176170</t>
  </si>
  <si>
    <t>HADICE DN15/PN20</t>
  </si>
  <si>
    <t>0.012</t>
  </si>
  <si>
    <t>721 A02 998722101</t>
  </si>
  <si>
    <t>VODOVOD PRESUN HMOT VYSKA -6M</t>
  </si>
  <si>
    <t>721 A02 998722192</t>
  </si>
  <si>
    <t>VODOVOD PRESUN HMOT PRIPL -100M</t>
  </si>
  <si>
    <t xml:space="preserve"> OBOR 722 </t>
  </si>
  <si>
    <t>VODOVOD CELKEM</t>
  </si>
  <si>
    <t>0.138</t>
  </si>
  <si>
    <t xml:space="preserve">OBOR 723 </t>
  </si>
  <si>
    <t>PLYNOVOD</t>
  </si>
  <si>
    <t>721 A03 723120195</t>
  </si>
  <si>
    <t>ODSTAV.+VPUSTENI PLYNU VČETNĚ ODVZDUŠNĚNÍ</t>
  </si>
  <si>
    <t>721 A03 723120197</t>
  </si>
  <si>
    <r>
      <rPr>
        <sz val="8"/>
        <rFont val="Arial CE"/>
        <family val="2"/>
      </rPr>
      <t xml:space="preserve">DEMONT POTRUBI DN50/80 </t>
    </r>
    <r>
      <rPr>
        <sz val="8"/>
        <color indexed="60"/>
        <rFont val="Arial CE"/>
        <family val="2"/>
      </rPr>
      <t>S ULOŽENÍM NA SKLADCE  STAVBY DLE URČENÍ INVESTORA</t>
    </r>
  </si>
  <si>
    <t>721 A03 723120198</t>
  </si>
  <si>
    <r>
      <rPr>
        <sz val="8"/>
        <rFont val="Arial CE"/>
        <family val="2"/>
      </rPr>
      <t>DEMONT AKUMULACE DN150/200/3.0m</t>
    </r>
    <r>
      <rPr>
        <sz val="8"/>
        <color indexed="60"/>
        <rFont val="Arial CE"/>
        <family val="2"/>
      </rPr>
      <t xml:space="preserve"> S ULOŽENÍM NA SKLADCE  STAVBY DLE URČENÍ INVESTORA</t>
    </r>
  </si>
  <si>
    <t>0.10100</t>
  </si>
  <si>
    <t>0.101</t>
  </si>
  <si>
    <t>721 A03 723120199</t>
  </si>
  <si>
    <r>
      <rPr>
        <sz val="8"/>
        <rFont val="Arial CE"/>
        <family val="2"/>
      </rPr>
      <t xml:space="preserve">DEMONT BAP DN50 </t>
    </r>
    <r>
      <rPr>
        <sz val="8"/>
        <color indexed="60"/>
        <rFont val="Arial CE"/>
        <family val="2"/>
      </rPr>
      <t>S ULOŽENÍM NA SKLADCE  STAVBY DLE URČENÍ INVESTORA</t>
    </r>
  </si>
  <si>
    <t>0.00300</t>
  </si>
  <si>
    <t>0.003</t>
  </si>
  <si>
    <t>721 A03 723120200</t>
  </si>
  <si>
    <t>NAPOJEN NA STAV. PLYN.POTRUBI V M.Č.020</t>
  </si>
  <si>
    <t>0.01100</t>
  </si>
  <si>
    <t>0.022</t>
  </si>
  <si>
    <t>721 A03 723120201</t>
  </si>
  <si>
    <t>BAP DN50 NTL 230V,PN 16+PROTIPŘÍRUBY 2*DN50</t>
  </si>
  <si>
    <t>721 A03 723120202</t>
  </si>
  <si>
    <t>KK DN50 PN40 PRO PLYN-HUK</t>
  </si>
  <si>
    <t>721 A03 723120203</t>
  </si>
  <si>
    <t>KK DN15 PN40 PRO PLYN/ODV</t>
  </si>
  <si>
    <t>0.006</t>
  </si>
  <si>
    <t>721 A03 723120204</t>
  </si>
  <si>
    <t>KOH. VZORKOVACI DN15 PN40 PRO PLYN</t>
  </si>
  <si>
    <t>721 A03 723120205</t>
  </si>
  <si>
    <t>POTRUBI OCELZAV SVAR DN15</t>
  </si>
  <si>
    <t>721 A03 723120206</t>
  </si>
  <si>
    <t>POTRUBI OCELZAV SVAR DN20</t>
  </si>
  <si>
    <t>0.007</t>
  </si>
  <si>
    <t>721 A03 723120207</t>
  </si>
  <si>
    <t>POTRUBI OCELZAV CERNE SVAR DN50</t>
  </si>
  <si>
    <t>0.02144</t>
  </si>
  <si>
    <t>0.107</t>
  </si>
  <si>
    <t>721 A03 723120208</t>
  </si>
  <si>
    <t>AKUMULACE OCEL DN150/1.7m+VK</t>
  </si>
  <si>
    <t>721 A03 723120209</t>
  </si>
  <si>
    <t xml:space="preserve">TLAKOMER 0-4KPA S UZAVEREM </t>
  </si>
  <si>
    <t>721 A03 723120211</t>
  </si>
  <si>
    <t>PRIPOJ KOTEL DN25+KK+HADICE 0.5m</t>
  </si>
  <si>
    <t>721 A03 723120212</t>
  </si>
  <si>
    <t>NATER POTRUBI PLYNU ZLUTY Z+2*S</t>
  </si>
  <si>
    <t>721 A03 723120215</t>
  </si>
  <si>
    <t>REVIZE+TL.ZKOUSKA PLYNU KOTELNY</t>
  </si>
  <si>
    <t>721 A03 998723101</t>
  </si>
  <si>
    <t>PLYNOVOD PRESUN HMOT VYSKA -6M</t>
  </si>
  <si>
    <t>721 A03 998723192</t>
  </si>
  <si>
    <t>PLYNOVOD PRESUN HMOT PRIPL -100M</t>
  </si>
  <si>
    <t>PLYNOVOD CELKEM</t>
  </si>
  <si>
    <t>0.316</t>
  </si>
  <si>
    <t>OBOR 726</t>
  </si>
  <si>
    <t>ELEKTROINSTALACE+MaR</t>
  </si>
  <si>
    <t>721 C06 726190986</t>
  </si>
  <si>
    <t>0.25042</t>
  </si>
  <si>
    <t>0.250</t>
  </si>
  <si>
    <t>721 A06 998726101</t>
  </si>
  <si>
    <t>INSTAL ELEKTRO PRESUN HMOT VYSKA -6M</t>
  </si>
  <si>
    <t>721 A06 998726192</t>
  </si>
  <si>
    <t>INSTAL ELEKRO PRESUN HMOT PRIPL -100M</t>
  </si>
  <si>
    <t xml:space="preserve">731 800-731 </t>
  </si>
  <si>
    <t>ÚSTŘEDNÍ VYTAPENI</t>
  </si>
  <si>
    <t xml:space="preserve"> OBOR 731 </t>
  </si>
  <si>
    <t>KOTELNY</t>
  </si>
  <si>
    <t>731 A01 731110990</t>
  </si>
  <si>
    <t>MONTAZNI LESENI PRO INSTALACE  V PROSTORÁCH  KOTELNY</t>
  </si>
  <si>
    <t>731 A01 731110991</t>
  </si>
  <si>
    <t>ODSTAVENI ELEKTRO KOTELNY</t>
  </si>
  <si>
    <t>0.05000</t>
  </si>
  <si>
    <t>0.050</t>
  </si>
  <si>
    <t>731 A01 731110992</t>
  </si>
  <si>
    <t>VYPUSTENI SYSTEMU KOTELNY</t>
  </si>
  <si>
    <t>731 A01 731110993</t>
  </si>
  <si>
    <t>ODSTAV.VODOINSTAL.TEPLA+STUDENA+CIRKULACE</t>
  </si>
  <si>
    <t>731 A01 731110994</t>
  </si>
  <si>
    <t>DEMONT.TEPELNE IZOLACE+ODVOZ A ULOŽENÍ NA  SKLADCE</t>
  </si>
  <si>
    <t>M2</t>
  </si>
  <si>
    <t>0.031</t>
  </si>
  <si>
    <t>731 A01 731110995</t>
  </si>
  <si>
    <t>DEMONT.ELEKTROINSTALACE (VODIČE CYKY,JYTY V DÉLCE 375m+,5*STROPNÍ SVITIDLO +MONTÁŽNÍ -KOTVÍCÍ MATERIÁL ELEKTROINSTALACE v M.Č.020+021)+ODVOZ A ULOŽENÍ  NA SKLÁDCE</t>
  </si>
  <si>
    <t>0.00012</t>
  </si>
  <si>
    <t>0.549</t>
  </si>
  <si>
    <t>731 A01 731110996</t>
  </si>
  <si>
    <t>DEMONT.KOTLE PLYN  160KW/850KG S ULOŽENÍM NA SKLADCE  STAVBY DLE URČENÍ INVESTORA</t>
  </si>
  <si>
    <t>0.85000</t>
  </si>
  <si>
    <t>1.700</t>
  </si>
  <si>
    <t>731 A01 731110997</t>
  </si>
  <si>
    <t>DEMONT.VYSTROJ.KOTELNY ROZDĚLOVAČ,ANULIOID ARMATURY, FILTR- DO VÁHY 100KG S ULOŽENÍM NA SKLADCE  STAVBY DLE URČENÍ INVESTORA</t>
  </si>
  <si>
    <t>0.08000</t>
  </si>
  <si>
    <t>0.720</t>
  </si>
  <si>
    <t>731 A01 731110998</t>
  </si>
  <si>
    <t>DEMONT.BETON. SOKLU v KOTELNE</t>
  </si>
  <si>
    <t>M3</t>
  </si>
  <si>
    <t>1.82000</t>
  </si>
  <si>
    <t>1.274</t>
  </si>
  <si>
    <t>731 A01 731110999</t>
  </si>
  <si>
    <t>DEMONT.DLAZBY v m.c 020+021</t>
  </si>
  <si>
    <t>0.500</t>
  </si>
  <si>
    <t>731 A01 731111000</t>
  </si>
  <si>
    <t>DEMONT.POTERU v m.c 020+021</t>
  </si>
  <si>
    <t>0.01500</t>
  </si>
  <si>
    <t>0.750</t>
  </si>
  <si>
    <t>731 A01 731111001</t>
  </si>
  <si>
    <t>VYSATI,UKLID PODKLADU+PENETRACE</t>
  </si>
  <si>
    <t>0.057</t>
  </si>
  <si>
    <t>731 A01 731111002</t>
  </si>
  <si>
    <t>SAMONIVEL.STERKA DO 10mm</t>
  </si>
  <si>
    <t>0.855</t>
  </si>
  <si>
    <t>731 A01 731111003</t>
  </si>
  <si>
    <t>PODKLADKA DL.KERAMICKYCH 9-12KS/M</t>
  </si>
  <si>
    <t>731 A01 CENA01</t>
  </si>
  <si>
    <t>DODÁVKA DLAZBY 300*300*9mm</t>
  </si>
  <si>
    <t>0.02100</t>
  </si>
  <si>
    <t>1.197</t>
  </si>
  <si>
    <t>731 A01 731111004</t>
  </si>
  <si>
    <t>OPRAVA KERAM. OBKLADU 150*150 BILÝ ( SOUČÁSTÍ ODEJMUTÍ STÁVAJÍCHO, UPRAVA PODKLADU, TMEL,DODÁVKA OBKLADU 150*150 BÍLÝ+SPÁROVÁNÍ)</t>
  </si>
  <si>
    <t>731 A01 731111005</t>
  </si>
  <si>
    <t>OPRAVA STEN. JIMKY-NATER HYDROIZOIZALAČNÍM NÁTĚREM</t>
  </si>
  <si>
    <t>731 A01 731111006</t>
  </si>
  <si>
    <t xml:space="preserve">Oprava vnitřní vápenocementové  omítky stěn a stropů </t>
  </si>
  <si>
    <t>1.000</t>
  </si>
  <si>
    <t>731 A01 731111007</t>
  </si>
  <si>
    <t>VYMALBA/UMYTI,PEMETRACE,2*NATER STĚN A STROPŮ</t>
  </si>
  <si>
    <t>0.350</t>
  </si>
  <si>
    <t>731 A01 731111008</t>
  </si>
  <si>
    <t>OPRAVA-DOZDENI OTVORU KOMIN  POROBETON. ZDIVEM apod.</t>
  </si>
  <si>
    <t>0.09000</t>
  </si>
  <si>
    <t>0.189</t>
  </si>
  <si>
    <t>731 A01 731111009</t>
  </si>
  <si>
    <t>OTVOR DO KOMINU 300*300mm</t>
  </si>
  <si>
    <t>731 A01 731111010</t>
  </si>
  <si>
    <t>DEMONT.VZT POTR  0,2m2/3,0m+ZASLEPENI OTVOR  CETRIS DESKOU 0,25m2+MŘÍŽKA 300*300mm</t>
  </si>
  <si>
    <t>731 A01 731111011</t>
  </si>
  <si>
    <t>oprava podkladu+nátěr dveří/bílý/ a zárubně/hnědý/ dveří do místn. 020..1,5*2,0m+dveří do míst.0,21 0,8*2,0m</t>
  </si>
  <si>
    <t>731 A01 731111012</t>
  </si>
  <si>
    <t>NATER ZABRADLI m.020 SYNTET. BILY</t>
  </si>
  <si>
    <t>0.00125</t>
  </si>
  <si>
    <t>0.037</t>
  </si>
  <si>
    <t>731 A01 731111013</t>
  </si>
  <si>
    <t>NATER SCHODU-SEDA PROTISKLUZNA+ZL</t>
  </si>
  <si>
    <t>731 A01 731111014</t>
  </si>
  <si>
    <t>ODVOZ SUTI NA SKLADKU+ULOZENI/30km</t>
  </si>
  <si>
    <t>731 A01 731112013</t>
  </si>
  <si>
    <t>MONTAZ PLYN.KOTLE ZAVESNY DO 90kW</t>
  </si>
  <si>
    <t>0.150</t>
  </si>
  <si>
    <t>Kotel kondenzační 20-90kW plynový nástěnný kondenzační ,váha 84kg v*š*hl=850*480*570mm,NOx dle EN15502=6,odvod spalin/přívod 110/160mm</t>
  </si>
  <si>
    <t>0.240</t>
  </si>
  <si>
    <t>731 A01 CENA02</t>
  </si>
  <si>
    <t>CERPADLOVY SET KOTLE 90kW-(en. třídy A) HEP 25-180-10</t>
  </si>
  <si>
    <t>0.045</t>
  </si>
  <si>
    <t>731 A01 CENA03</t>
  </si>
  <si>
    <t>ARMATURNI  SET KOTLE 90kW/2*KK+ZK/</t>
  </si>
  <si>
    <t>731 A01 731112014</t>
  </si>
  <si>
    <t>SPUSTENI KOTLE AUTOR. OSOBOU</t>
  </si>
  <si>
    <t>731 A01 731112015</t>
  </si>
  <si>
    <t>MONTAZ ODKOURENI KOTLU PLAST/PLAS,dělený přívod,odvod DN200/3*110,svislá část dn200/28m+hlavice</t>
  </si>
  <si>
    <t>0.15000</t>
  </si>
  <si>
    <r>
      <rPr>
        <sz val="8"/>
        <rFont val="Arial CE"/>
        <family val="2"/>
      </rPr>
      <t xml:space="preserve">SADA DELENE ODKOURENI  KOTLU (ODTAH=sada sdružených odvodů spalin univerzální pro kaskády kotlů DN200-110,Rozšíření sady univerzální sdružených odvodů spalin pro kaskády kotlů DN200-110,3*Trubka DN110x500 mm PP, s hrdlem pro odvod spalin komínem,2*Trubka DN200x1000 mm PP, s hrdlem,T kus přímý revizní PP DN200 pro odvod spalin komínem,Koleno DN 200x87°, PP pro odvod spalin,Koleno patní s podpěrou DN200 s opěrnou kolejí SS, PP/EPDM/ocel,13* </t>
    </r>
    <r>
      <rPr>
        <sz val="8"/>
        <rFont val="Verdana"/>
        <family val="2"/>
      </rPr>
      <t>Trubka DN200x2000 mm PP, s hrdlem,13*Obj</t>
    </r>
    <r>
      <rPr>
        <sz val="8"/>
        <rFont val="Verdana"/>
        <family val="0"/>
      </rPr>
      <t>í</t>
    </r>
    <r>
      <rPr>
        <sz val="8"/>
        <rFont val="Verdana"/>
        <family val="2"/>
      </rPr>
      <t>mka distan</t>
    </r>
    <r>
      <rPr>
        <sz val="8"/>
        <rFont val="Verdana"/>
        <family val="0"/>
      </rPr>
      <t>č</t>
    </r>
    <r>
      <rPr>
        <sz val="8"/>
        <rFont val="Verdana"/>
        <family val="2"/>
      </rPr>
      <t>n</t>
    </r>
    <r>
      <rPr>
        <sz val="8"/>
        <rFont val="Verdana"/>
        <family val="0"/>
      </rPr>
      <t xml:space="preserve">í </t>
    </r>
    <r>
      <rPr>
        <sz val="8"/>
        <rFont val="Verdana"/>
        <family val="2"/>
      </rPr>
      <t>DN200 PP pro odvod
spalin kom</t>
    </r>
    <r>
      <rPr>
        <sz val="8"/>
        <rFont val="Verdana"/>
        <family val="0"/>
      </rPr>
      <t>í</t>
    </r>
    <r>
      <rPr>
        <sz val="8"/>
        <rFont val="Verdana"/>
        <family val="2"/>
      </rPr>
      <t>nem, nerez,Poklop kom</t>
    </r>
    <r>
      <rPr>
        <sz val="8"/>
        <rFont val="Verdana"/>
        <family val="0"/>
      </rPr>
      <t>í</t>
    </r>
    <r>
      <rPr>
        <sz val="8"/>
        <rFont val="Verdana"/>
        <family val="2"/>
      </rPr>
      <t>nov</t>
    </r>
    <r>
      <rPr>
        <sz val="8"/>
        <rFont val="Verdana"/>
        <family val="0"/>
      </rPr>
      <t xml:space="preserve">ý </t>
    </r>
    <r>
      <rPr>
        <sz val="8"/>
        <rFont val="Verdana"/>
        <family val="2"/>
      </rPr>
      <t>DN200, nerez s vy</t>
    </r>
    <r>
      <rPr>
        <sz val="8"/>
        <rFont val="Verdana"/>
        <family val="0"/>
      </rPr>
      <t>ú</t>
    </r>
    <r>
      <rPr>
        <sz val="8"/>
        <rFont val="Verdana"/>
        <family val="2"/>
      </rPr>
      <t>st</t>
    </r>
    <r>
      <rPr>
        <sz val="8"/>
        <rFont val="Verdana"/>
        <family val="0"/>
      </rPr>
      <t>ě</t>
    </r>
    <r>
      <rPr>
        <sz val="8"/>
        <rFont val="Verdana"/>
        <family val="2"/>
      </rPr>
      <t>n</t>
    </r>
    <r>
      <rPr>
        <sz val="8"/>
        <rFont val="Verdana"/>
        <family val="0"/>
      </rPr>
      <t>í</t>
    </r>
    <r>
      <rPr>
        <sz val="8"/>
        <rFont val="Verdana"/>
        <family val="2"/>
      </rPr>
      <t xml:space="preserve">m PP-UV </t>
    </r>
    <r>
      <rPr>
        <sz val="8"/>
        <rFont val="Verdana"/>
        <family val="0"/>
      </rPr>
      <t>č</t>
    </r>
    <r>
      <rPr>
        <sz val="8"/>
        <rFont val="Verdana"/>
        <family val="2"/>
      </rPr>
      <t>ern</t>
    </r>
    <r>
      <rPr>
        <sz val="8"/>
        <rFont val="Verdana"/>
        <family val="0"/>
      </rPr>
      <t>á ,přívod spalovacího vzduchu=sdružených přívodů univerzální pro kaskádu 3 kotlů DN200-110+rozšíření sady 
kotlů DN200-110,3*Trubka DN110x500 mm PP,3*klapka d110,zátka DN200,
2*trubka DN200x1000 mm PP,Koleno DN 200x87°, PP pro přívod vzduchu,izolace na potrubí tl.30mm 3,5m2</t>
    </r>
  </si>
  <si>
    <t>731 A01 731112016</t>
  </si>
  <si>
    <t>REVIZ.KOUROVYCH CEST KOTLE+STITEK</t>
  </si>
  <si>
    <t>731 A01 731119418</t>
  </si>
  <si>
    <t xml:space="preserve">NEUTRALIZAC.BOX KOTLŮ do 300kW+NAPLŇ </t>
  </si>
  <si>
    <t>731 A01 731119419</t>
  </si>
  <si>
    <t>DOPOJ KOTLE NA NEUTRALIZAČNÍ BOX+DOPOJENI KOTLE</t>
  </si>
  <si>
    <t>731 A01 731119420</t>
  </si>
  <si>
    <t>ANULOID HVDT 250/150-28m3/h +IZOLAČNÍ POUZDRO PUR TL.35mm</t>
  </si>
  <si>
    <t>731 A01 731119421</t>
  </si>
  <si>
    <t>Separátor nečistot s magnety a izolací DN80 přírubový Pprotipříruby PN16 DN80OTIPR.</t>
  </si>
  <si>
    <t>731 A01 731119422</t>
  </si>
  <si>
    <t xml:space="preserve">Ohřívač vody  200-, 30kW, 196l, stacionární nepřímý ohřev, vč.izolace (Energetická třída B)+jednotka topná TJ 6/4"-2kW+příruba+těsnění </t>
  </si>
  <si>
    <t>731 A01 731119423</t>
  </si>
  <si>
    <t>BLOKOVÁ ÚPRAVNA VODY 750*460*1200mm PRO 500kW (OBJEM VODY MEZI REGENERACEMI 8m3,)PRŮTOK  0,3-1,5m3/h,SOUČÁSTÍ ELEKTROMAG. VENTIL PRO DOPLŇOVÁNÍ 230V,50Hz,NA VSTUPU do BUV POTRUBNÍ ODDĚLOVAČ,</t>
  </si>
  <si>
    <t>731 A01 731119424</t>
  </si>
  <si>
    <t>ROZDELOVAC SBERAC DL.2,85m,DN200/5*OKRUHŮ, 1*DN25,4*DN40,PŘÍVOD  DN80,T+M, ,IZOLACE PUR TL.35mm,KONZOLY PRO KOTVENI DO ZDIVA</t>
  </si>
  <si>
    <t>0.090</t>
  </si>
  <si>
    <t>731 A01 731119425</t>
  </si>
  <si>
    <t>EXPANZOMAT 400 LITRŮ, 6bar,přípojení DN25 d740/v1102mm+ZDRUŽENÁ.ARMATURA DN25</t>
  </si>
  <si>
    <t>0.32000</t>
  </si>
  <si>
    <t>0.640</t>
  </si>
  <si>
    <t>731 A01 731119426</t>
  </si>
  <si>
    <t>NAPOJ.POJ.VENTILU+KOTLU+KOMÍNU  NA STĚNOVÝ ODPAD</t>
  </si>
  <si>
    <t>731 A01 731119427</t>
  </si>
  <si>
    <t>MEZIPRIRUB.KLAPKA DN80+PROTIPRIRUBY DN80/PN16</t>
  </si>
  <si>
    <t>731 A01 731119428</t>
  </si>
  <si>
    <t>VYVAZOVACI VENTIL DN20 S VYPOUŠTĚNÍM</t>
  </si>
  <si>
    <t>731 A01 731119429</t>
  </si>
  <si>
    <t>VYVAZOVACI VENTIL DN32 S VYPOUŠTĚNÍM</t>
  </si>
  <si>
    <t>731 A01 731119435</t>
  </si>
  <si>
    <t>UK s VK DN25/OKRUHY</t>
  </si>
  <si>
    <t>731 A01 731119436</t>
  </si>
  <si>
    <t>UK s VK DN40/OKRUHY</t>
  </si>
  <si>
    <t>731 A01 731119437</t>
  </si>
  <si>
    <t>FILTR ZAVIT DN25/OKRUHY</t>
  </si>
  <si>
    <t>731 A01 731119438</t>
  </si>
  <si>
    <t>FILTR ZAVIT DN40/OKRUHY</t>
  </si>
  <si>
    <t>0.00130</t>
  </si>
  <si>
    <t>731 A01 731119439</t>
  </si>
  <si>
    <t>KLAPKA ZPETNA DN25/OKRUHY</t>
  </si>
  <si>
    <t>731 A01 731119440</t>
  </si>
  <si>
    <t>KLAPKA ZPETNA DN40/OKRUHY</t>
  </si>
  <si>
    <t>731 A01 731119441</t>
  </si>
  <si>
    <t>VENTIL SMĚŠOVACÍ TROJCEST.DN32/18</t>
  </si>
  <si>
    <t>731 A01 731119442</t>
  </si>
  <si>
    <t>SERVOPOHON PRO SMEŠOVACÍ VENTILY</t>
  </si>
  <si>
    <t>731 A01 731119443</t>
  </si>
  <si>
    <t xml:space="preserve"> oběhové čerpadlo 25-40 180 1x230V, 50Hz, PN10, izolační kryt.    Součástí inteligentní funkce AUTOADAPT , Jmenovitý průtok3.71 m³/h,Jmen. dopravní výška2.73 m, Max.dopravní výška 40 dm,Teplotní třída TF110</t>
  </si>
  <si>
    <t>731 A01 731119444</t>
  </si>
  <si>
    <t xml:space="preserve"> oběhové čerpadlo 25-80 180 1x230V, 50Hz, PN10, izolační kryt.    Součástí inteligentní funkce AUTOADAPT , Jmenovitý průtok4,79 m³/h,Jmen. dopravní výška 6,285m,Max.dopravní výška 80 dm,Teplotní třída TF110</t>
  </si>
  <si>
    <t>731 A01 731119445</t>
  </si>
  <si>
    <t>TEPLOMER 0-120+JIMKA</t>
  </si>
  <si>
    <t>731 A01 731119446</t>
  </si>
  <si>
    <t>TLAKOMER 0-400KPA+UZAVER</t>
  </si>
  <si>
    <t>731 A01 731119447</t>
  </si>
  <si>
    <t>VZPOUSTECI VENTIL KULOVY DN15</t>
  </si>
  <si>
    <t>0.016</t>
  </si>
  <si>
    <t>731 A01 731119448</t>
  </si>
  <si>
    <t>OD DN50+AUT. OV+UK</t>
  </si>
  <si>
    <t>731 A01 731119449</t>
  </si>
  <si>
    <t>TLAKOVA A PROVOZNI ZKOUSKA KOTELNY</t>
  </si>
  <si>
    <t>HR</t>
  </si>
  <si>
    <t>731 A01 731119450</t>
  </si>
  <si>
    <t>ZASKOLENI A PREDANI UZIVATELI</t>
  </si>
  <si>
    <t>731 A01 731119451</t>
  </si>
  <si>
    <t>OZNACENI PRVKU KOTELNY/42CEDULEK/</t>
  </si>
  <si>
    <t>731 A01 731119452</t>
  </si>
  <si>
    <t>PROVOZNI RAD KOTELNY</t>
  </si>
  <si>
    <t>731 A01 731119453</t>
  </si>
  <si>
    <t xml:space="preserve">Povinná výbava kotelny/ČSN 070703 – hasící přístroj, pěnotvorným prostředek, lékárnička, bateriová svítilna detektor na CO. </t>
  </si>
  <si>
    <t>731 A01 998731101</t>
  </si>
  <si>
    <t>KOTELNY PRESUN UMISTENI VYSCE-6M</t>
  </si>
  <si>
    <t>731 A01 998731193</t>
  </si>
  <si>
    <t>KOTL PRIPL ZA ZVETSENY PRESUN -100M</t>
  </si>
  <si>
    <t>KOTELNY CELKEM</t>
  </si>
  <si>
    <t>12.310</t>
  </si>
  <si>
    <t xml:space="preserve"> OBOR 733 </t>
  </si>
  <si>
    <t>POTRUBI USTREDNIHO VYTAPENI</t>
  </si>
  <si>
    <t>731 A03 733111280</t>
  </si>
  <si>
    <t>DEMONT.POTRUBI KOTELNY DN25/125 S ULOŽENÍM NA SKLADCE  STAVBY DLE URČENÍ INVESTORA</t>
  </si>
  <si>
    <t>0.900</t>
  </si>
  <si>
    <t>731 A03 733111289</t>
  </si>
  <si>
    <t>POMOCNE PRACE PRI PROSTUPY DN50/80</t>
  </si>
  <si>
    <t>0.00679</t>
  </si>
  <si>
    <t>0.041</t>
  </si>
  <si>
    <t>731 A03 733111290</t>
  </si>
  <si>
    <t>POTRUBI Cu d22 PAJENE</t>
  </si>
  <si>
    <t>731 A03 733111291</t>
  </si>
  <si>
    <t>POTRUBI Cu d28 PAJENE</t>
  </si>
  <si>
    <t>731 A03 733111292</t>
  </si>
  <si>
    <t>POTRUBI Cu d42 PAJENE</t>
  </si>
  <si>
    <t>0.114</t>
  </si>
  <si>
    <t>731 A03 733111304</t>
  </si>
  <si>
    <t>POTR OCEL DN80 SPOJE SVAREM</t>
  </si>
  <si>
    <t>0.014</t>
  </si>
  <si>
    <t>731 A03 733111305</t>
  </si>
  <si>
    <t>NATER POTRUBI OCELOVÉHO 2 ZAKLADNI</t>
  </si>
  <si>
    <t>0.028</t>
  </si>
  <si>
    <t>731 A03 733111306</t>
  </si>
  <si>
    <t>PRVKY POZINK. PRO KOTVENI POTRUBÍ</t>
  </si>
  <si>
    <t>0.048</t>
  </si>
  <si>
    <t>731 A03 733111312</t>
  </si>
  <si>
    <t>DOPOJENI OHRIVACE TUV DN25</t>
  </si>
  <si>
    <t>PAR</t>
  </si>
  <si>
    <t>731 A03 733111313</t>
  </si>
  <si>
    <t>DOPOJ.TOP.OKRUHU Cu42/OCEL DN32-50</t>
  </si>
  <si>
    <t>731 A03 733112010</t>
  </si>
  <si>
    <t>MONTAZ IZ.NAVLEKOVE/SPONKY+PASKA</t>
  </si>
  <si>
    <t>0.00010</t>
  </si>
  <si>
    <t>731 A03 CENA00</t>
  </si>
  <si>
    <t>TL. 9mm/D22</t>
  </si>
  <si>
    <t>731 A03 CENA01</t>
  </si>
  <si>
    <t>TL.30mm/D28</t>
  </si>
  <si>
    <t>0.018</t>
  </si>
  <si>
    <t>731 A03 CENA02</t>
  </si>
  <si>
    <t>TL.30mm/D42</t>
  </si>
  <si>
    <t>0.038</t>
  </si>
  <si>
    <t>731 A03 CENA03</t>
  </si>
  <si>
    <t>TL.30mm/D89</t>
  </si>
  <si>
    <t>731 A03 733190108</t>
  </si>
  <si>
    <t>TLAK ZKOUSKA POTRUBI do DN80</t>
  </si>
  <si>
    <t>731 A03 998733103</t>
  </si>
  <si>
    <t>POTRUBI PRESUN HMOT VYSKA -6M</t>
  </si>
  <si>
    <t>731 A03 998733193</t>
  </si>
  <si>
    <t>POTRUBI PRIPL ZVETSENY PRESUN -10</t>
  </si>
  <si>
    <t xml:space="preserve"> POTRUBI USTREDNIHO VYTAPENI CELKEM</t>
  </si>
  <si>
    <t>1.296</t>
  </si>
  <si>
    <t>POMOCNÁ STAVEBNÍ VÝROBA CELKEM</t>
  </si>
  <si>
    <t>14.380</t>
  </si>
  <si>
    <t>DPH 21%</t>
  </si>
  <si>
    <t>CENA CELKEM BEZ DPH</t>
  </si>
  <si>
    <t>CENA CELKEM VČ. DPH</t>
  </si>
  <si>
    <t>JEDNOTKOVÁ CENA</t>
  </si>
  <si>
    <t>CENA CELKEM</t>
  </si>
  <si>
    <t>CELKEM HMOT. v T</t>
  </si>
  <si>
    <t>JEDNOTK. HMOT. v T</t>
  </si>
  <si>
    <t>REKAPITULACE NÁKLADŮ</t>
  </si>
  <si>
    <t>ZDRAVOTNE TECHNICKE INSTALACE</t>
  </si>
  <si>
    <t xml:space="preserve">OBOR 721 </t>
  </si>
  <si>
    <t>DOPOJENI NA STAV. KANAL M.C.125</t>
  </si>
  <si>
    <t>MANZETA EI 30 PRO KANAL d50</t>
  </si>
  <si>
    <t>OTVOR  PRICKOU DN50</t>
  </si>
  <si>
    <t>KANALIZACE CELKEM</t>
  </si>
  <si>
    <t>0.039</t>
  </si>
  <si>
    <t>DEMONT. STAV. VODOINSTAL D15-20</t>
  </si>
  <si>
    <t>0.000</t>
  </si>
  <si>
    <t>PROPOJ NA STAV. ROZVOD VODY</t>
  </si>
  <si>
    <t>NAVLEK.IZOLACE TL.90/POTR.20</t>
  </si>
  <si>
    <t>UK DN15 KOV</t>
  </si>
  <si>
    <t>DOPOJENI TECHNOLOGIE DN15/20 ÚPRAVNY VODY</t>
  </si>
  <si>
    <t xml:space="preserve"> VODOVOD CELKEM</t>
  </si>
  <si>
    <t>0.013</t>
  </si>
  <si>
    <t>ODSTAV.+VPUSTENI PLYNU</t>
  </si>
  <si>
    <t>DEMONT POTRUBI DN50/25</t>
  </si>
  <si>
    <t>PROREZ+ZASL.NA STAV. PLYN.POTRUBI</t>
  </si>
  <si>
    <t>NAPOJEN NA STAV. PLYN.POTRUBI</t>
  </si>
  <si>
    <t>0.011</t>
  </si>
  <si>
    <t>BAP DN40 NTL 230V,ZAVITOVY</t>
  </si>
  <si>
    <t>KK DN40 PN40 PRO PLYN-HUK</t>
  </si>
  <si>
    <t>POTRUBI OCELZAV CERNE SVAR DN40</t>
  </si>
  <si>
    <t>0.064</t>
  </si>
  <si>
    <t>AKUMULACE OCEL DN 60/1.0m+VK</t>
  </si>
  <si>
    <t>TLAKOMER 0-4KPA S UZAVEREM</t>
  </si>
  <si>
    <t>PRIPOJ KOTEL DN15+KK+HADICE 0.5m</t>
  </si>
  <si>
    <t>721 A03 723120213</t>
  </si>
  <si>
    <t>CHRANICKA DN70/0.3m</t>
  </si>
  <si>
    <t>0.111</t>
  </si>
  <si>
    <t xml:space="preserve"> OBOR 726 </t>
  </si>
  <si>
    <t>INSTAL ELEKTRO PRESUN HMOT PRIPL -100M</t>
  </si>
  <si>
    <t>ÚSTŘEDNI VYTAPENI</t>
  </si>
  <si>
    <t xml:space="preserve"> OBOR 731</t>
  </si>
  <si>
    <t>MONTAZNI LESENI PRO INSTALACE  V PROSTORÁCH KOTELNY</t>
  </si>
  <si>
    <t>DEMONT.TEPELNE IZOLACE+ODVOZ A ULOŽENÍ NA SKLÁDCE</t>
  </si>
  <si>
    <t>DEMONT.ELEKTROINSTALACE (VODIČE CYKY,JYTY V DÉLCE 55m+,2*STROPNÍ SVITIDLO +MONTÁŽNÍ -KOTVÍCÍ MATERIÁL ELEKTROINSTALACE v M.Č.124)+ODVOZ A ULOŽENÍ  NA SKLÁDCE</t>
  </si>
  <si>
    <t>0.204</t>
  </si>
  <si>
    <t>DEMONT.KOTLE PLYN   30KW/48KG S ULOŽENÍM NA SKLADCE  STAVBY DLE URČENÍ INVESTORA</t>
  </si>
  <si>
    <t>DEMONT.VYSTROJ.KOTELNY- 70KG S ULOŽENÍM NA SKLADCE  STAVBY DLE URČENÍ INVESTORA</t>
  </si>
  <si>
    <t>0.560</t>
  </si>
  <si>
    <t>OPRAVA OMITEK STROP+STENY VAPENOCEMENTOVÝCH STĚN A STROPŮ</t>
  </si>
  <si>
    <t>0.072</t>
  </si>
  <si>
    <t>OTVOR DO PRUDUCHU d150mm</t>
  </si>
  <si>
    <t>MONTAZ PLYN.KOTLE ZAVESNY DO 50kW</t>
  </si>
  <si>
    <t>0.100</t>
  </si>
  <si>
    <t>2*Kotel kondenzační 3,9-28kW plynový nástěnný kondenzační ,váha 43kg v*š*hl=850*480*570mm,NOx dle EN15502=6,odvod spalin/přívod 80/125mm</t>
  </si>
  <si>
    <t>0.160</t>
  </si>
  <si>
    <t>ARMATURNI  SET KOTLE 28kW/2*KK+ZPĚTNÁ KLAPKA</t>
  </si>
  <si>
    <t>MONTAZ ODKOURENI KOTLU PLAST/PLAS dělený přívod,odvod DN125/2*800,svislá část průduchem dn125/8m+hlavice</t>
  </si>
  <si>
    <t>SADA DELENE ODKOURENI  KOTLU SADA DĚLENÉ ODKOURENI  KOTLU (ODTAH=sada sdružených odvodů spalin univerzální pro kaskády kotlů DN125/80,2*Trubka DN80x500 mm PP, s hrdlem pro odvod spalin komínem,2*Trubka DN125x1000 mm PP, s hrdlem,T kus přímý revizní PP DN125 pro odvod spalin komínem,Koleno DN 125x87°, PP pro odvod spalin,Koleno patní s podpěrou DN125 s opěrnou kolejí SS, PP/EPDM/ocel,4* Trubka DN125x2000 mm PP, s hrdlem,5*Objímka distanční DN125 PP pro odvod spalin komínem, nerez,Poklop komínový DN125, nerez s vyústěním PP-UV černá , přívod spalovacího vzduchu z průduchu=sdružených přívodů univerzální pro kaskádu 2 kotlů DN125-80,2*Trubka DN80x500 mm PP,zátka DN125,2*trubka DN125x500 mm PP,2*Koleno DN 125x45°, PP pro přívod vzduchu Z PRŮDUCHU,izolace na potrubí tl.30mm 2,5m2</t>
  </si>
  <si>
    <t>NEUTRALIZAC.BOX KOTLE do 100kW+NAPLŇ</t>
  </si>
  <si>
    <t>DOPOJ KOTLE NA BOX+DOPOJENI KOTLE</t>
  </si>
  <si>
    <t>ANULOID HVDT 50/6/4,5m3/h+IZOLAČNÍ POZDRO  PUR TL.35mm</t>
  </si>
  <si>
    <t>FILTR MAGNETICKY DN40 6/4</t>
  </si>
  <si>
    <t>ÚPRAVNA VODY -doplňovací automatická souprava(3 části) cca 1000*300*300mm PRO 100kW ,PRŮTOK  1,4m3/h,SOUČÁSTÍ ELEKTROMAG. VENTIL PRO DOPLŇOVÁNÍ 230V,50Hz</t>
  </si>
  <si>
    <t>EXPANZE 140L/6BAR+ZD.ARMATURA DN25</t>
  </si>
  <si>
    <t>0.320</t>
  </si>
  <si>
    <t>NAPOJ.POJ.VENTILU+KOTLU+KOM NA ODPAD</t>
  </si>
  <si>
    <t>KK DN40/PN 40</t>
  </si>
  <si>
    <t>VENTIL SMES. TROJCEST.DN32/18</t>
  </si>
  <si>
    <t>SERVOPOHON PRO TROJ SEST.</t>
  </si>
  <si>
    <t>CERPADLO  MAGNA 3 32/60</t>
  </si>
  <si>
    <t>VYPOUSTECI VENTIL KULOVY DN15</t>
  </si>
  <si>
    <t>TLAKOVA A PROVOZNI ZKOUSKA KOTELN</t>
  </si>
  <si>
    <t>OZNACENI PRVKU KOTELNY/10CEDULEK/</t>
  </si>
  <si>
    <t>3.551</t>
  </si>
  <si>
    <t xml:space="preserve"> OBOR 733</t>
  </si>
  <si>
    <t>DEMONT POTRUBI STAV. KOTELNY</t>
  </si>
  <si>
    <t>0.036</t>
  </si>
  <si>
    <t>0.054</t>
  </si>
  <si>
    <t>PRVKY POZINK. PRO KOTVENI</t>
  </si>
  <si>
    <t>DOPOJ.TOP.OKRUHU Cu42/OCEL DN32-5</t>
  </si>
  <si>
    <t>TLAK ZKOUSKA POTRUBI do DN50</t>
  </si>
  <si>
    <t>POTRUBI USTREDNIHO VYTAPENI CELKEM</t>
  </si>
  <si>
    <t>0.122</t>
  </si>
  <si>
    <t>POMOCNÁ STAVEBNÍ VÝROVA CELKEM</t>
  </si>
  <si>
    <t>4.087</t>
  </si>
  <si>
    <t>REG. C. STAVBY:</t>
  </si>
  <si>
    <t>ZAK. C. OBJ.:</t>
  </si>
  <si>
    <t>UNI-MAS</t>
  </si>
  <si>
    <t>UNI-HR-E</t>
  </si>
  <si>
    <t>KOTELNA - OBJ. E HRADECKA 17, OPAVA</t>
  </si>
  <si>
    <t>KOTELNA MASARYKOVA 37, OPAVA</t>
  </si>
  <si>
    <t>KOTELNA, REGULACE, PLYN, ZTI, ELEKTRO, UPRAVY</t>
  </si>
  <si>
    <t xml:space="preserve"> OBOR 721</t>
  </si>
  <si>
    <t xml:space="preserve"> KANALIZACE</t>
  </si>
  <si>
    <t xml:space="preserve"> OBOR 721 </t>
  </si>
  <si>
    <t xml:space="preserve"> VODOVOD</t>
  </si>
  <si>
    <t>NAVLEK.IZOALCE TL.90/POTR.20</t>
  </si>
  <si>
    <t>0.386</t>
  </si>
  <si>
    <t xml:space="preserve"> OBOR 723 </t>
  </si>
  <si>
    <t>0.459</t>
  </si>
  <si>
    <t xml:space="preserve"> OBOR 726</t>
  </si>
  <si>
    <t xml:space="preserve"> OBOR 726A</t>
  </si>
  <si>
    <t>ELEKTRO + MaR CELKEM</t>
  </si>
  <si>
    <t xml:space="preserve">OBOR 731 </t>
  </si>
  <si>
    <t>ODSTAVENÍ VODOINSTALACE</t>
  </si>
  <si>
    <t>DEMONT.TEPELNE IZOLACE+ODVOZ A ULOŽENÍ SKLADKA</t>
  </si>
  <si>
    <t>DEMONT.ELEKTROINSTALACE (VODIČE CYKY,JYTY V DÉLCE 75m+,2*STROPNÍ SVITIDLO +MONTÁŽNÍ -KOTVÍCÍ MATERIÁL ELEKTROINSTALACE v M.Č.207)+ODVOZ A ULOŽENÍ  NA SKLÁDCE</t>
  </si>
  <si>
    <t>0.185</t>
  </si>
  <si>
    <t>DEMONT.KOTLE PLYN   50KW/50KG S ULOŽENÍM NA SKLADCE  STAVBY DLE URČENÍ INVESTORA</t>
  </si>
  <si>
    <t>0.850</t>
  </si>
  <si>
    <t>0.080</t>
  </si>
  <si>
    <t>0.140</t>
  </si>
  <si>
    <t>OTVOR DO FASADY 190mm PRO PŘÍVOD VZDUCHU</t>
  </si>
  <si>
    <t>ARMATURNI  SET KOTLE 28kW/2*KK+ZK</t>
  </si>
  <si>
    <t>MONTAZ ODKOURENI KOTLU PLAST/PLAS dělený přívod,odvod DN125/2*800,svislá část dn125/5m+hlavice</t>
  </si>
  <si>
    <t>SADA DELENE ODKOURENI  KOTLUSADA DĚLENÉ ODKOURENI  KOTLU (ODTAH=sada sdružených odvodů spalin univerzální pro kaskády kotlů DN125/80,2*Trubka DN80x500 mm PP, s hrdlem pro odvod spalin komínem,2*Trubka DN125x1000 mm PP, s hrdlem,T kus přímý revizní PP DN125 pro odvod spalin komínem,Koleno DN 125x87°, PP pro odvod spalin,Koleno patní s podpěrou DN125 s opěrnou kolejí SS, PP/EPDM/ocel,5* Trubka DN125x1000 mm PP, s hrdlem,5*Objímka distanční DN125 PP pro odvod spalin komínem, nerez,Poklop komínový DN125, nerez s vyústěním PP-UV černá ,přívod spalovacího vzduchu=sdružených přívodů univerzální pro kaskádu 2 kotlů DN125-80,2*Trubka DN80x500 mm PP,zátka DN125, 3*trubka DN125x1000 mm PP,2*Koleno DN 125x45°, PP pro přívod vzduchu,Fasádní mřížka 150*150mm,izolace na potrubí tl.30mm 3,0m2</t>
  </si>
  <si>
    <t>ANULOID HVDT 50/6/4:5m3/h+IZOLAČNÍ POUZDRO PUR TL.35mm</t>
  </si>
  <si>
    <t>ROZDELOVAC SBERAC DN100/3*OKRUH 1*DN25,2*DN40,PŘÍVOD  DN40,T+M, ,IZOLACE PUR TL.35mm,KONZOLY PRO KOTVENI DO ZDIVA</t>
  </si>
  <si>
    <t>EXPANZE 140L/6BAR, d480/v912mm +ZDRUŽENÁ ARMATURA DN25</t>
  </si>
  <si>
    <t>NAPOJ.POJ.VENTILU+KOTLU+KOMÍNU  NA ODPAD</t>
  </si>
  <si>
    <t>SERVOPOHON PRO SMĚŠOVACÍ VENTILY</t>
  </si>
  <si>
    <t>oběhové čerpadlo 25-40 180 1x230V, 50Hz, PN10, izolační kryt.    Součástí inteligentní funkce AUTOADAPT , Jmenovitý průtok3.71 m³/h,Jmen. dopravní výška2.73 m, Max.dopravní výška 40 dm,Teplotní třída TF110</t>
  </si>
  <si>
    <t>OZNACENI PRVKU KOTELNY/20CEDULEK/</t>
  </si>
  <si>
    <t>2.898</t>
  </si>
  <si>
    <t xml:space="preserve">OBOR 733 </t>
  </si>
  <si>
    <t>DEMONT POTRUBI STAV. KOTELNY DN25/40/50 S ULOŽENÍM NA SKLADCE  STAVBY DLE URČENÍ INVESTORA</t>
  </si>
  <si>
    <t>0.060</t>
  </si>
  <si>
    <t>0.066</t>
  </si>
  <si>
    <t>DOPOJ.VZT OKRUHU Cu28/OCEL DN25</t>
  </si>
  <si>
    <t>0.186</t>
  </si>
  <si>
    <t>3.843</t>
  </si>
  <si>
    <t>KOTELNA - OBJ. F HRADECKA 17, OPAVA</t>
  </si>
  <si>
    <t>UNI-HR-F</t>
  </si>
  <si>
    <t>Kč</t>
  </si>
  <si>
    <t>VENTILATOR AXIALNI 1675M3/HOD ...230V, 0,2A, 50W, d 361mm, aku. tlak 53 dB/A, PRŮTOK při 0 Pa 1675 m3/h</t>
  </si>
  <si>
    <t>PONOR. CERPADLO 10M3/H,230V PONORNÉ ČERPADLO Max. průtok [l/hod]: 10000 Max.výtlak [m]: 8   průchodnost [mm]: 30 Jmenovitý výkon [W]: 650,230V +hadice d 25 / 5,0m</t>
  </si>
  <si>
    <t>ELEKTROINSTALACE + MaR</t>
  </si>
  <si>
    <t xml:space="preserve">Povinná výbava kotelny/ČSN 070703 – hasící přístroj, pěnotvorným prostředek, lékárnička, bateriová svítilna, detektor na CO. </t>
  </si>
  <si>
    <r>
      <t xml:space="preserve">ELEKTRO + MaR KOTELNY: Regulace je navržena a bude sestavena z </t>
    </r>
    <r>
      <rPr>
        <b/>
        <sz val="8"/>
        <rFont val="Arial CE"/>
        <family val="0"/>
      </rPr>
      <t xml:space="preserve">rozvaděče </t>
    </r>
    <r>
      <rPr>
        <sz val="8"/>
        <rFont val="Arial CE"/>
        <family val="0"/>
      </rPr>
      <t xml:space="preserve">(hlavní jistič 16А, jistič regulace 10А, jistič zásuvek pro kotle 10А, jistič pro podávací - síťová čerpadla 10А, jistič pro zásuvky v kotelně 10А, jistič osvětlení kotelny 10А, regulátor s displejem a zdrojem 24V modul zabezpečení kotelny, modul automatického dopouštění systému, hlídač zaplavení kotelny, stykač napájení kotlů); </t>
    </r>
    <r>
      <rPr>
        <b/>
        <sz val="8"/>
        <rFont val="Arial CE"/>
        <family val="0"/>
      </rPr>
      <t>Sada pro regulaci 1 topné větve</t>
    </r>
    <r>
      <rPr>
        <sz val="8"/>
        <rFont val="Arial CE"/>
        <family val="0"/>
      </rPr>
      <t xml:space="preserve"> (směšování+čerpadlo) se servopohony 0-10V obsahuje základní sadu, navíc 2 ks příložných čidel pro topné větve a venkovní čidlo, uzpůsobeno pro montáž do rozvaděče, napájecí zdroj 24V/2,5A, výstupní modul, komunikační modul-WIFI, komunikační modul LAN, komunikační modul GSM, převodníky 24V/230V. 1ks vnitřní komunikační jednotka s blokací (bude snímat teplotu prostoru) topných větví. </t>
    </r>
    <r>
      <rPr>
        <b/>
        <sz val="8"/>
        <rFont val="Arial CE"/>
        <family val="0"/>
      </rPr>
      <t xml:space="preserve">Čidla: </t>
    </r>
    <r>
      <rPr>
        <sz val="8"/>
        <rFont val="Arial CE"/>
        <family val="0"/>
      </rPr>
      <t>detektor hořlavých plynů-dvoustupňový s vazbou na havarijní plynový uzávěr, tlakové  čidlo, ventil dopouštění+tlakový senzor, čidlo zaplavení, detektor úniku CO-dvoustupňový, zvuková a světelná signalizace, centrální stop tlačítko se skříňkou s čelním sklíčkem</t>
    </r>
  </si>
  <si>
    <r>
      <t xml:space="preserve">ELEKTRO + MaR KOTELNY: Regulace je navržena a bude sestavena z </t>
    </r>
    <r>
      <rPr>
        <b/>
        <sz val="8"/>
        <rFont val="Arial CE"/>
        <family val="0"/>
      </rPr>
      <t>rozvaděče</t>
    </r>
    <r>
      <rPr>
        <sz val="8"/>
        <rFont val="Arial CE"/>
        <family val="2"/>
      </rPr>
      <t xml:space="preserve"> (hlavní jistič 16А, jistič regulace 10А, jistič zásuvek pro kotle 10А, jistič pro podávací - síťová čerpadla 10А, jistič pro zásuvky v kotelně 10А, jistič osvětlení kotelny 10А, regulátor s displejem a zdrojem 24V modul zabezpečení kotelny, modul automatického dopouštění systému, hlídač zaplavení kotelny, stykač napájení kotlů); </t>
    </r>
    <r>
      <rPr>
        <b/>
        <sz val="8"/>
        <rFont val="Arial CE"/>
        <family val="0"/>
      </rPr>
      <t xml:space="preserve">Sada pro regulaci 4 topných větví </t>
    </r>
    <r>
      <rPr>
        <sz val="8"/>
        <rFont val="Arial CE"/>
        <family val="2"/>
      </rPr>
      <t xml:space="preserve">(směšování+čerpadlo) se servopohony 0-10V obsahuje základní sadu, navíc 4 ks příložných čidel pro topné větve a venkovní čidlo, uzpůsobeno pro montáž do rozvaděče, napájecí zdroj 24v/2,5A, výstupní modul, komunikační modul-WIFI, komunikační modul LAN, komunikační modul GSM, převodníky 24V/230V. 3ks vnitřní komunikační jednotky s blokací (bude snímat teplotu prostoru) topných větví. </t>
    </r>
    <r>
      <rPr>
        <b/>
        <sz val="8"/>
        <rFont val="Arial CE"/>
        <family val="0"/>
      </rPr>
      <t>Čidla</t>
    </r>
    <r>
      <rPr>
        <sz val="8"/>
        <rFont val="Arial CE"/>
        <family val="2"/>
      </rPr>
      <t xml:space="preserve">: detektor hořlavých plynů-dvoustupňový s vazbou na havarijní plynový uzávěr, tlakové  čidlo, čidlo zaplavení, čidlo TUV, ventil dopouštění+tlakový senzor, detektor úniku CO- dvoustupňový, zvuková a světelná signalizace, centrální stop tlačítko se skříňkou s čelním sklíčkem.   </t>
    </r>
    <r>
      <rPr>
        <b/>
        <sz val="8"/>
        <rFont val="Arial CE"/>
        <family val="0"/>
      </rPr>
      <t>Silová část:</t>
    </r>
    <r>
      <rPr>
        <sz val="8"/>
        <rFont val="Arial CE"/>
        <family val="2"/>
      </rPr>
      <t xml:space="preserve"> 10x zásuvky, 6x LED průmyslové zářivkové svítidlo 60W, 3x LED Nouzové svítidlo 3W 3h IP65, vodič JYTY 2x1 - 300m,vodič JYTY 4x1 - 200m, CYA žlutozelená 45m, vodič CYSY 145m, VODIČ CYKY 5Cx1,5-5C16 - 52m,TRUBKA PEVNÁ PLASTOVÁ + PŘÍCHYTKA 25m, TRUBKA-OHEBNÁ/husí krk 45m, listy instalační  24x22+70x40mm - 66m, ochranné pospojování, seřízení zapojení, zkušební provoz, revize</t>
    </r>
  </si>
  <si>
    <r>
      <t xml:space="preserve">ELEKTRO + MaR KOTELNY: Regulace  je navržena a bude sestavena z </t>
    </r>
    <r>
      <rPr>
        <b/>
        <sz val="8"/>
        <rFont val="Arial CE"/>
        <family val="0"/>
      </rPr>
      <t xml:space="preserve">rozvaděče </t>
    </r>
    <r>
      <rPr>
        <sz val="8"/>
        <rFont val="Arial CE"/>
        <family val="2"/>
      </rPr>
      <t xml:space="preserve">(hlavní jistič 16А, jistič regulace 10А, jistič zásuvek pro kotle 10А, jistič pro podávací - síťová čerpadla 10А, jistič pro zásuvky v kotelně 10А, jistič osvětlení kotelny 10А, regulátor s displejem a zdrojem 24V  modul zabezpečení kotelny, modul automatického dopouštění systému, hlídač zaplavení kotelny, stykač napájení kotlů); </t>
    </r>
    <r>
      <rPr>
        <b/>
        <sz val="8"/>
        <rFont val="Arial CE"/>
        <family val="0"/>
      </rPr>
      <t xml:space="preserve">Sada pro regulaci 2 topných větví </t>
    </r>
    <r>
      <rPr>
        <sz val="8"/>
        <rFont val="Arial CE"/>
        <family val="2"/>
      </rPr>
      <t xml:space="preserve">(směšování+čerpadlo) se servopohony 0-10V obsahuje základní sadu, navíc 2 ks příložných čidel pro topné větve a venkovní čidlo, uzpůsobeno pro montáž do rozvaděče, napájecí zdroj 24v/2,5A, výstupní modul, komunikační modul-WIFI, komunikační modul LAN, komunikační modul GSM, převodníky 24V/230V. 1ks vnitřní komunikační jednotka s blokací (bude snímat teplotu prostoru) topných větví. </t>
    </r>
    <r>
      <rPr>
        <b/>
        <sz val="8"/>
        <rFont val="Arial CE"/>
        <family val="0"/>
      </rPr>
      <t xml:space="preserve">Čidla: </t>
    </r>
    <r>
      <rPr>
        <sz val="8"/>
        <rFont val="Arial CE"/>
        <family val="2"/>
      </rPr>
      <t xml:space="preserve">detektor hořlavých plynů-dvoustupňový s vazbou na havarijní plynový uzávěr, tlakové  čidlo, čidlo VZT, ventil dopouštění+tlakový senzor, detektor úniku CO-dvoustupňový, zvuková a světelná signalizace, centrální stop tlačítko se skříňkou s čelním sklíčkem. </t>
    </r>
    <r>
      <rPr>
        <b/>
        <sz val="8"/>
        <rFont val="Arial CE"/>
        <family val="0"/>
      </rPr>
      <t xml:space="preserve">Silová část: </t>
    </r>
    <r>
      <rPr>
        <sz val="8"/>
        <rFont val="Arial CE"/>
        <family val="2"/>
      </rPr>
      <t>5x zásuvky, 2x LED průmyslové zářivkové svítidlo 60W, 1x LED Nouzové svítidlo 3W 3h IP65, vodič JYTY 2x1 - 70m, vodič JYTY 4x1 - 60m, CYA žlutozelená 22m, vodič CYSY 62m, VODIČ CYKY 5Cx1,5-5C16 - 36m, TRUBKA PEVNÁ PLASTOVÁ +PŘÍCHYTKA 15m, TRUBKA-OHEBNÁ/husí krk 19m, listy instalační  24x22+70x40mm - 29m,  ochranné pospojování, seřízení zapojení, zkušební provoz, revize</t>
    </r>
  </si>
  <si>
    <t>SU – Modernizace kotelen v budovách SU v Opavě</t>
  </si>
  <si>
    <t>Příloha č. 3 Výzvy k předložení nabídky na veřejnou zakázku malého rozsahu s názvem:</t>
  </si>
  <si>
    <t>Soupis stavebních prací, dodávek a služeb s výkazy výměr</t>
  </si>
  <si>
    <t>Modernizace kotelny obj. E, Hradecká 17</t>
  </si>
  <si>
    <t>Modernizace kotelny obj. F, Hradecká 17</t>
  </si>
  <si>
    <t>Modernizace kotelny v obj. Masarykova tř. 37</t>
  </si>
  <si>
    <t>cena bez DPH</t>
  </si>
  <si>
    <t>Cena vč. DPH</t>
  </si>
  <si>
    <t>Cena celkem: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</si>
</sst>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7">
    <font>
      <sz val="10"/>
      <name val="Arial CE"/>
      <family val="0"/>
    </font>
    <font>
      <sz val="10"/>
      <name val="Arial"/>
      <family val="0"/>
    </font>
    <font>
      <sz val="8"/>
      <name val="Arial CE"/>
      <family val="2"/>
    </font>
    <font>
      <sz val="8"/>
      <color indexed="60"/>
      <name val="Arial CE"/>
      <family val="2"/>
    </font>
    <font>
      <sz val="8"/>
      <name val="Verdana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20"/>
      <name val="Arial CE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wrapText="1"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>
      <alignment horizontal="right"/>
    </xf>
    <xf numFmtId="4" fontId="5" fillId="34" borderId="0" xfId="0" applyNumberFormat="1" applyFont="1" applyFill="1" applyAlignment="1">
      <alignment/>
    </xf>
    <xf numFmtId="0" fontId="5" fillId="34" borderId="0" xfId="0" applyFont="1" applyFill="1" applyAlignment="1">
      <alignment horizontal="right"/>
    </xf>
    <xf numFmtId="4" fontId="5" fillId="33" borderId="0" xfId="0" applyNumberFormat="1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5" borderId="0" xfId="0" applyNumberFormat="1" applyFont="1" applyFill="1" applyAlignment="1">
      <alignment/>
    </xf>
    <xf numFmtId="4" fontId="2" fillId="5" borderId="0" xfId="0" applyNumberFormat="1" applyFont="1" applyFill="1" applyAlignment="1">
      <alignment vertical="center"/>
    </xf>
    <xf numFmtId="0" fontId="6" fillId="35" borderId="0" xfId="0" applyFont="1" applyFill="1" applyAlignment="1">
      <alignment wrapText="1"/>
    </xf>
    <xf numFmtId="0" fontId="2" fillId="35" borderId="0" xfId="0" applyFont="1" applyFill="1" applyAlignment="1">
      <alignment horizontal="center"/>
    </xf>
    <xf numFmtId="0" fontId="2" fillId="35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6" fillId="35" borderId="0" xfId="0" applyNumberFormat="1" applyFont="1" applyFill="1" applyAlignment="1">
      <alignment/>
    </xf>
    <xf numFmtId="0" fontId="6" fillId="13" borderId="0" xfId="0" applyFont="1" applyFill="1" applyAlignment="1">
      <alignment horizontal="left"/>
    </xf>
    <xf numFmtId="0" fontId="6" fillId="35" borderId="0" xfId="0" applyFont="1" applyFill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wrapText="1"/>
    </xf>
    <xf numFmtId="0" fontId="5" fillId="36" borderId="0" xfId="0" applyFont="1" applyFill="1" applyAlignment="1">
      <alignment horizontal="center"/>
    </xf>
    <xf numFmtId="4" fontId="5" fillId="36" borderId="0" xfId="0" applyNumberFormat="1" applyFont="1" applyFill="1" applyAlignment="1">
      <alignment horizontal="right"/>
    </xf>
    <xf numFmtId="0" fontId="5" fillId="36" borderId="0" xfId="0" applyFont="1" applyFill="1" applyAlignment="1">
      <alignment horizontal="right"/>
    </xf>
    <xf numFmtId="4" fontId="5" fillId="34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4" fontId="2" fillId="5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" fontId="2" fillId="5" borderId="0" xfId="0" applyNumberFormat="1" applyFont="1" applyFill="1" applyAlignment="1">
      <alignment horizontal="right" vertical="center"/>
    </xf>
    <xf numFmtId="0" fontId="2" fillId="36" borderId="0" xfId="0" applyFont="1" applyFill="1" applyAlignment="1">
      <alignment horizontal="center"/>
    </xf>
    <xf numFmtId="4" fontId="2" fillId="5" borderId="0" xfId="0" applyNumberFormat="1" applyFont="1" applyFill="1" applyAlignment="1">
      <alignment horizontal="right"/>
    </xf>
    <xf numFmtId="4" fontId="2" fillId="0" borderId="0" xfId="0" applyNumberFormat="1" applyFont="1" applyAlignment="1">
      <alignment horizontal="right" vertical="center"/>
    </xf>
    <xf numFmtId="4" fontId="2" fillId="5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2" fillId="0" borderId="12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5C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5" max="5" width="6.25390625" style="0" customWidth="1"/>
    <col min="6" max="6" width="14.125" style="0" customWidth="1"/>
    <col min="7" max="7" width="12.75390625" style="0" customWidth="1"/>
    <col min="8" max="8" width="15.00390625" style="0" customWidth="1"/>
  </cols>
  <sheetData>
    <row r="1" ht="12.75">
      <c r="A1" s="75" t="s">
        <v>524</v>
      </c>
    </row>
    <row r="2" ht="31.5" customHeight="1">
      <c r="A2" s="78" t="s">
        <v>523</v>
      </c>
    </row>
    <row r="3" ht="12.75">
      <c r="A3" s="76"/>
    </row>
    <row r="4" ht="12.75">
      <c r="A4" s="76"/>
    </row>
    <row r="5" ht="12.75">
      <c r="A5" s="76"/>
    </row>
    <row r="6" ht="18">
      <c r="A6" s="77" t="s">
        <v>525</v>
      </c>
    </row>
    <row r="7" ht="12.75">
      <c r="A7" s="76"/>
    </row>
    <row r="8" ht="13.5" thickBot="1">
      <c r="A8" s="76"/>
    </row>
    <row r="9" spans="1:8" ht="41.25" customHeight="1" thickBot="1">
      <c r="A9" s="95" t="s">
        <v>388</v>
      </c>
      <c r="B9" s="96"/>
      <c r="C9" s="96"/>
      <c r="D9" s="96"/>
      <c r="E9" s="96"/>
      <c r="F9" s="96"/>
      <c r="G9" s="96"/>
      <c r="H9" s="97"/>
    </row>
    <row r="10" spans="1:8" ht="30" customHeight="1">
      <c r="A10" s="91"/>
      <c r="B10" s="92"/>
      <c r="C10" s="92"/>
      <c r="D10" s="92"/>
      <c r="E10" s="92"/>
      <c r="F10" s="79" t="s">
        <v>529</v>
      </c>
      <c r="G10" s="79" t="s">
        <v>381</v>
      </c>
      <c r="H10" s="80" t="s">
        <v>530</v>
      </c>
    </row>
    <row r="11" spans="1:8" ht="30" customHeight="1">
      <c r="A11" s="87" t="s">
        <v>528</v>
      </c>
      <c r="B11" s="88"/>
      <c r="C11" s="88"/>
      <c r="D11" s="88"/>
      <c r="E11" s="88"/>
      <c r="F11" s="83">
        <f>' Masarykova 37'!G165</f>
        <v>0</v>
      </c>
      <c r="G11" s="83">
        <f>' Masarykova 37'!G166</f>
        <v>0</v>
      </c>
      <c r="H11" s="84">
        <f>' Masarykova 37'!G167</f>
        <v>0</v>
      </c>
    </row>
    <row r="12" spans="1:8" ht="30" customHeight="1">
      <c r="A12" s="87" t="s">
        <v>526</v>
      </c>
      <c r="B12" s="88"/>
      <c r="C12" s="88"/>
      <c r="D12" s="88"/>
      <c r="E12" s="88"/>
      <c r="F12" s="83">
        <f>'E - Hradecká 17'!G122</f>
        <v>0</v>
      </c>
      <c r="G12" s="83">
        <f>'E - Hradecká 17'!G123</f>
        <v>0</v>
      </c>
      <c r="H12" s="84">
        <f>'E - Hradecká 17'!G124</f>
        <v>0</v>
      </c>
    </row>
    <row r="13" spans="1:8" ht="30" customHeight="1" thickBot="1">
      <c r="A13" s="89" t="s">
        <v>527</v>
      </c>
      <c r="B13" s="90"/>
      <c r="C13" s="90"/>
      <c r="D13" s="90"/>
      <c r="E13" s="90"/>
      <c r="F13" s="85">
        <f>'F - Hradecká 17'!G128</f>
        <v>0</v>
      </c>
      <c r="G13" s="85">
        <f>'F - Hradecká 17'!G129</f>
        <v>0</v>
      </c>
      <c r="H13" s="86">
        <f>'F - Hradecká 17'!G130</f>
        <v>0</v>
      </c>
    </row>
    <row r="14" spans="1:8" ht="44.25" customHeight="1" thickBot="1">
      <c r="A14" s="93" t="s">
        <v>531</v>
      </c>
      <c r="B14" s="94"/>
      <c r="C14" s="94"/>
      <c r="D14" s="94"/>
      <c r="E14" s="94"/>
      <c r="F14" s="81">
        <f>SUM(F11:F13)</f>
        <v>0</v>
      </c>
      <c r="G14" s="81">
        <f>SUM(G11:G13)</f>
        <v>0</v>
      </c>
      <c r="H14" s="82">
        <f>SUM(H11:H13)</f>
        <v>0</v>
      </c>
    </row>
  </sheetData>
  <sheetProtection/>
  <mergeCells count="6">
    <mergeCell ref="A12:E12"/>
    <mergeCell ref="A11:E11"/>
    <mergeCell ref="A13:E13"/>
    <mergeCell ref="A10:E10"/>
    <mergeCell ref="A14:E14"/>
    <mergeCell ref="A9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9"/>
  <sheetViews>
    <sheetView zoomScale="140" zoomScaleNormal="140" zoomScalePageLayoutView="0" workbookViewId="0" topLeftCell="A1">
      <selection activeCell="C3" sqref="C3"/>
    </sheetView>
  </sheetViews>
  <sheetFormatPr defaultColWidth="9.125" defaultRowHeight="12.75"/>
  <cols>
    <col min="1" max="1" width="5.25390625" style="31" customWidth="1"/>
    <col min="2" max="2" width="15.25390625" style="0" customWidth="1"/>
    <col min="3" max="3" width="40.75390625" style="0" customWidth="1"/>
    <col min="4" max="4" width="6.125" style="31" customWidth="1"/>
    <col min="5" max="5" width="8.875" style="0" customWidth="1"/>
    <col min="6" max="6" width="12.75390625" style="0" customWidth="1"/>
    <col min="7" max="7" width="15.75390625" style="0" customWidth="1"/>
    <col min="8" max="9" width="8.25390625" style="5" customWidth="1"/>
  </cols>
  <sheetData>
    <row r="1" spans="1:9" ht="12.75">
      <c r="A1" s="6"/>
      <c r="B1" s="1"/>
      <c r="C1" s="1"/>
      <c r="D1" s="6"/>
      <c r="E1" s="1"/>
      <c r="F1" s="1"/>
      <c r="G1" s="1"/>
      <c r="H1" s="4"/>
      <c r="I1" s="4"/>
    </row>
    <row r="2" spans="1:9" ht="12.75">
      <c r="A2" s="4" t="s">
        <v>0</v>
      </c>
      <c r="B2" s="1" t="s">
        <v>1</v>
      </c>
      <c r="C2" s="2" t="s">
        <v>473</v>
      </c>
      <c r="D2" s="45" t="s">
        <v>467</v>
      </c>
      <c r="E2" s="1"/>
      <c r="F2" s="1" t="s">
        <v>469</v>
      </c>
      <c r="H2" s="4"/>
      <c r="I2" s="4"/>
    </row>
    <row r="3" spans="1:9" ht="17.25" customHeight="1">
      <c r="A3" s="4" t="s">
        <v>0</v>
      </c>
      <c r="B3" s="1" t="s">
        <v>2</v>
      </c>
      <c r="C3" s="9" t="s">
        <v>472</v>
      </c>
      <c r="D3" s="45" t="s">
        <v>468</v>
      </c>
      <c r="E3" s="1"/>
      <c r="F3" s="46"/>
      <c r="H3" s="4"/>
      <c r="I3" s="4"/>
    </row>
    <row r="4" spans="1:9" ht="21.75" customHeight="1">
      <c r="A4" s="6"/>
      <c r="B4" s="1"/>
      <c r="C4" s="2"/>
      <c r="D4" s="6"/>
      <c r="E4" s="1"/>
      <c r="F4" s="1"/>
      <c r="G4" s="1"/>
      <c r="H4" s="4"/>
      <c r="I4" s="4"/>
    </row>
    <row r="5" spans="1:9" ht="30.75" customHeight="1">
      <c r="A5" s="6" t="s">
        <v>3</v>
      </c>
      <c r="B5" s="1" t="s">
        <v>4</v>
      </c>
      <c r="C5" s="2" t="s">
        <v>5</v>
      </c>
      <c r="D5" s="6" t="s">
        <v>6</v>
      </c>
      <c r="E5" s="7" t="s">
        <v>7</v>
      </c>
      <c r="F5" s="7" t="s">
        <v>384</v>
      </c>
      <c r="G5" s="7" t="s">
        <v>385</v>
      </c>
      <c r="H5" s="7" t="s">
        <v>387</v>
      </c>
      <c r="I5" s="7" t="s">
        <v>386</v>
      </c>
    </row>
    <row r="6" spans="1:9" ht="12.75">
      <c r="A6" s="6"/>
      <c r="B6" s="1"/>
      <c r="C6" s="2"/>
      <c r="D6" s="6"/>
      <c r="E6" s="3"/>
      <c r="F6" s="3"/>
      <c r="G6" s="3"/>
      <c r="H6" s="4"/>
      <c r="I6" s="4"/>
    </row>
    <row r="7" spans="1:9" ht="12.75">
      <c r="A7" s="26" t="s">
        <v>8</v>
      </c>
      <c r="B7" s="14" t="s">
        <v>9</v>
      </c>
      <c r="C7" s="15" t="s">
        <v>10</v>
      </c>
      <c r="D7" s="26"/>
      <c r="E7" s="16"/>
      <c r="F7" s="16"/>
      <c r="G7" s="16"/>
      <c r="H7" s="17"/>
      <c r="I7" s="17"/>
    </row>
    <row r="8" spans="1:9" ht="12.75">
      <c r="A8" s="6"/>
      <c r="B8" s="1"/>
      <c r="C8" s="2"/>
      <c r="D8" s="6"/>
      <c r="E8" s="3"/>
      <c r="F8" s="3"/>
      <c r="G8" s="3"/>
      <c r="H8" s="4"/>
      <c r="I8" s="4"/>
    </row>
    <row r="9" spans="1:9" ht="12.75">
      <c r="A9" s="27"/>
      <c r="B9" s="18" t="s">
        <v>11</v>
      </c>
      <c r="C9" s="19" t="s">
        <v>12</v>
      </c>
      <c r="D9" s="27"/>
      <c r="E9" s="20"/>
      <c r="F9" s="20"/>
      <c r="G9" s="20"/>
      <c r="H9" s="21"/>
      <c r="I9" s="21"/>
    </row>
    <row r="10" spans="1:9" ht="12.75">
      <c r="A10" s="6">
        <v>1</v>
      </c>
      <c r="B10" s="1" t="s">
        <v>13</v>
      </c>
      <c r="C10" s="2" t="s">
        <v>14</v>
      </c>
      <c r="D10" s="6" t="s">
        <v>15</v>
      </c>
      <c r="E10" s="3">
        <v>21</v>
      </c>
      <c r="F10" s="37"/>
      <c r="G10" s="3">
        <f>E10*F10</f>
        <v>0</v>
      </c>
      <c r="H10" s="4" t="s">
        <v>16</v>
      </c>
      <c r="I10" s="4" t="s">
        <v>17</v>
      </c>
    </row>
    <row r="11" spans="1:9" s="63" customFormat="1" ht="46.5" customHeight="1">
      <c r="A11" s="32">
        <v>2</v>
      </c>
      <c r="B11" s="35" t="s">
        <v>18</v>
      </c>
      <c r="C11" s="36" t="s">
        <v>517</v>
      </c>
      <c r="D11" s="32" t="s">
        <v>19</v>
      </c>
      <c r="E11" s="33">
        <v>1</v>
      </c>
      <c r="F11" s="38"/>
      <c r="G11" s="33">
        <f aca="true" t="shared" si="0" ref="G11:G19">E11*F11</f>
        <v>0</v>
      </c>
      <c r="H11" s="34" t="s">
        <v>20</v>
      </c>
      <c r="I11" s="34" t="s">
        <v>21</v>
      </c>
    </row>
    <row r="12" spans="1:9" ht="12.75">
      <c r="A12" s="6">
        <v>3</v>
      </c>
      <c r="B12" s="1" t="s">
        <v>22</v>
      </c>
      <c r="C12" s="2" t="s">
        <v>23</v>
      </c>
      <c r="D12" s="6" t="s">
        <v>19</v>
      </c>
      <c r="E12" s="3">
        <v>1</v>
      </c>
      <c r="F12" s="37"/>
      <c r="G12" s="3">
        <f t="shared" si="0"/>
        <v>0</v>
      </c>
      <c r="H12" s="4" t="s">
        <v>24</v>
      </c>
      <c r="I12" s="4" t="s">
        <v>25</v>
      </c>
    </row>
    <row r="13" spans="1:9" ht="12.75">
      <c r="A13" s="6">
        <v>4</v>
      </c>
      <c r="B13" s="1" t="s">
        <v>26</v>
      </c>
      <c r="C13" s="2" t="s">
        <v>27</v>
      </c>
      <c r="D13" s="6" t="s">
        <v>19</v>
      </c>
      <c r="E13" s="3">
        <v>1</v>
      </c>
      <c r="F13" s="37"/>
      <c r="G13" s="3">
        <f t="shared" si="0"/>
        <v>0</v>
      </c>
      <c r="H13" s="4" t="s">
        <v>24</v>
      </c>
      <c r="I13" s="4" t="s">
        <v>25</v>
      </c>
    </row>
    <row r="14" spans="1:9" ht="12.75">
      <c r="A14" s="6">
        <v>5</v>
      </c>
      <c r="B14" s="1" t="s">
        <v>28</v>
      </c>
      <c r="C14" s="2" t="s">
        <v>29</v>
      </c>
      <c r="D14" s="6" t="s">
        <v>19</v>
      </c>
      <c r="E14" s="3">
        <v>3</v>
      </c>
      <c r="F14" s="37"/>
      <c r="G14" s="3">
        <f t="shared" si="0"/>
        <v>0</v>
      </c>
      <c r="H14" s="4" t="s">
        <v>30</v>
      </c>
      <c r="I14" s="4" t="s">
        <v>31</v>
      </c>
    </row>
    <row r="15" spans="1:9" ht="22.5">
      <c r="A15" s="6">
        <v>6</v>
      </c>
      <c r="B15" s="1" t="s">
        <v>32</v>
      </c>
      <c r="C15" s="2" t="s">
        <v>33</v>
      </c>
      <c r="D15" s="6" t="s">
        <v>34</v>
      </c>
      <c r="E15" s="3">
        <v>2</v>
      </c>
      <c r="F15" s="37"/>
      <c r="G15" s="3">
        <f t="shared" si="0"/>
        <v>0</v>
      </c>
      <c r="H15" s="4" t="s">
        <v>24</v>
      </c>
      <c r="I15" s="4" t="s">
        <v>35</v>
      </c>
    </row>
    <row r="16" spans="1:9" ht="22.5">
      <c r="A16" s="6">
        <v>7</v>
      </c>
      <c r="B16" s="1" t="s">
        <v>36</v>
      </c>
      <c r="C16" s="2" t="s">
        <v>516</v>
      </c>
      <c r="D16" s="6" t="s">
        <v>19</v>
      </c>
      <c r="E16" s="3">
        <v>1</v>
      </c>
      <c r="F16" s="37"/>
      <c r="G16" s="3">
        <f t="shared" si="0"/>
        <v>0</v>
      </c>
      <c r="H16" s="4" t="s">
        <v>30</v>
      </c>
      <c r="I16" s="4" t="s">
        <v>37</v>
      </c>
    </row>
    <row r="17" spans="1:9" ht="12.75">
      <c r="A17" s="6">
        <v>8</v>
      </c>
      <c r="B17" s="1" t="s">
        <v>38</v>
      </c>
      <c r="C17" s="2" t="s">
        <v>39</v>
      </c>
      <c r="D17" s="6" t="s">
        <v>19</v>
      </c>
      <c r="E17" s="3">
        <v>1</v>
      </c>
      <c r="F17" s="37"/>
      <c r="G17" s="3">
        <f t="shared" si="0"/>
        <v>0</v>
      </c>
      <c r="H17" s="4" t="s">
        <v>24</v>
      </c>
      <c r="I17" s="4" t="s">
        <v>25</v>
      </c>
    </row>
    <row r="18" spans="1:9" ht="12.75">
      <c r="A18" s="6">
        <v>9</v>
      </c>
      <c r="B18" s="1" t="s">
        <v>40</v>
      </c>
      <c r="C18" s="2" t="s">
        <v>41</v>
      </c>
      <c r="D18" s="6" t="s">
        <v>42</v>
      </c>
      <c r="E18" s="3">
        <v>0.07</v>
      </c>
      <c r="F18" s="37"/>
      <c r="G18" s="3">
        <f t="shared" si="0"/>
        <v>0</v>
      </c>
      <c r="H18" s="4"/>
      <c r="I18" s="4"/>
    </row>
    <row r="19" spans="1:9" ht="12.75">
      <c r="A19" s="6">
        <v>10</v>
      </c>
      <c r="B19" s="1" t="s">
        <v>43</v>
      </c>
      <c r="C19" s="2" t="s">
        <v>44</v>
      </c>
      <c r="D19" s="6" t="s">
        <v>42</v>
      </c>
      <c r="E19" s="3">
        <v>0.07</v>
      </c>
      <c r="F19" s="37"/>
      <c r="G19" s="3">
        <f t="shared" si="0"/>
        <v>0</v>
      </c>
      <c r="H19" s="4"/>
      <c r="I19" s="4"/>
    </row>
    <row r="20" spans="1:9" s="13" customFormat="1" ht="12.75">
      <c r="A20" s="28"/>
      <c r="B20" s="10" t="s">
        <v>11</v>
      </c>
      <c r="C20" s="8" t="s">
        <v>45</v>
      </c>
      <c r="D20" s="28"/>
      <c r="E20" s="11"/>
      <c r="F20" s="11"/>
      <c r="G20" s="11">
        <f>SUM(G10:G19)</f>
        <v>0</v>
      </c>
      <c r="H20" s="12"/>
      <c r="I20" s="12" t="s">
        <v>46</v>
      </c>
    </row>
    <row r="21" spans="1:9" ht="12.75">
      <c r="A21" s="6"/>
      <c r="B21" s="1"/>
      <c r="C21" s="2"/>
      <c r="D21" s="6"/>
      <c r="E21" s="3"/>
      <c r="F21" s="3"/>
      <c r="G21" s="3"/>
      <c r="H21" s="4"/>
      <c r="I21" s="4"/>
    </row>
    <row r="22" spans="1:9" ht="12.75">
      <c r="A22" s="27"/>
      <c r="B22" s="18" t="s">
        <v>47</v>
      </c>
      <c r="C22" s="19" t="s">
        <v>48</v>
      </c>
      <c r="D22" s="27"/>
      <c r="E22" s="20"/>
      <c r="F22" s="20"/>
      <c r="G22" s="20"/>
      <c r="H22" s="21"/>
      <c r="I22" s="21"/>
    </row>
    <row r="23" spans="1:9" ht="12.75">
      <c r="A23" s="6">
        <v>11</v>
      </c>
      <c r="B23" s="1" t="s">
        <v>49</v>
      </c>
      <c r="C23" s="2" t="s">
        <v>50</v>
      </c>
      <c r="D23" s="6" t="s">
        <v>15</v>
      </c>
      <c r="E23" s="3">
        <v>29</v>
      </c>
      <c r="F23" s="37"/>
      <c r="G23" s="3">
        <f>E23*F23</f>
        <v>0</v>
      </c>
      <c r="H23" s="4" t="s">
        <v>51</v>
      </c>
      <c r="I23" s="4" t="s">
        <v>52</v>
      </c>
    </row>
    <row r="24" spans="1:9" ht="22.5">
      <c r="A24" s="6">
        <v>12</v>
      </c>
      <c r="B24" s="1" t="s">
        <v>53</v>
      </c>
      <c r="C24" s="2" t="s">
        <v>54</v>
      </c>
      <c r="D24" s="6" t="s">
        <v>19</v>
      </c>
      <c r="E24" s="3">
        <v>1</v>
      </c>
      <c r="F24" s="37"/>
      <c r="G24" s="3">
        <f aca="true" t="shared" si="1" ref="G24:G37">E24*F24</f>
        <v>0</v>
      </c>
      <c r="H24" s="4" t="s">
        <v>24</v>
      </c>
      <c r="I24" s="4" t="s">
        <v>25</v>
      </c>
    </row>
    <row r="25" spans="1:9" ht="12.75">
      <c r="A25" s="6">
        <v>13</v>
      </c>
      <c r="B25" s="1" t="s">
        <v>55</v>
      </c>
      <c r="C25" s="2" t="s">
        <v>56</v>
      </c>
      <c r="D25" s="6" t="s">
        <v>15</v>
      </c>
      <c r="E25" s="3">
        <v>25</v>
      </c>
      <c r="F25" s="37"/>
      <c r="G25" s="3">
        <f t="shared" si="1"/>
        <v>0</v>
      </c>
      <c r="H25" s="4" t="s">
        <v>24</v>
      </c>
      <c r="I25" s="4" t="s">
        <v>57</v>
      </c>
    </row>
    <row r="26" spans="1:9" ht="12.75">
      <c r="A26" s="6">
        <v>14</v>
      </c>
      <c r="B26" s="1" t="s">
        <v>58</v>
      </c>
      <c r="C26" s="2" t="s">
        <v>59</v>
      </c>
      <c r="D26" s="6" t="s">
        <v>15</v>
      </c>
      <c r="E26" s="3">
        <v>15</v>
      </c>
      <c r="F26" s="37"/>
      <c r="G26" s="3">
        <f t="shared" si="1"/>
        <v>0</v>
      </c>
      <c r="H26" s="4" t="s">
        <v>60</v>
      </c>
      <c r="I26" s="4" t="s">
        <v>17</v>
      </c>
    </row>
    <row r="27" spans="1:9" ht="12.75">
      <c r="A27" s="6">
        <v>15</v>
      </c>
      <c r="B27" s="1" t="s">
        <v>61</v>
      </c>
      <c r="C27" s="2" t="s">
        <v>62</v>
      </c>
      <c r="D27" s="6" t="s">
        <v>15</v>
      </c>
      <c r="E27" s="3">
        <v>40</v>
      </c>
      <c r="F27" s="37"/>
      <c r="G27" s="3">
        <f t="shared" si="1"/>
        <v>0</v>
      </c>
      <c r="H27" s="4" t="s">
        <v>24</v>
      </c>
      <c r="I27" s="4" t="s">
        <v>63</v>
      </c>
    </row>
    <row r="28" spans="1:9" ht="12.75">
      <c r="A28" s="6">
        <v>16</v>
      </c>
      <c r="B28" s="1" t="s">
        <v>64</v>
      </c>
      <c r="C28" s="2" t="s">
        <v>65</v>
      </c>
      <c r="D28" s="6" t="s">
        <v>34</v>
      </c>
      <c r="E28" s="3">
        <v>2</v>
      </c>
      <c r="F28" s="37"/>
      <c r="G28" s="3">
        <f t="shared" si="1"/>
        <v>0</v>
      </c>
      <c r="H28" s="4" t="s">
        <v>66</v>
      </c>
      <c r="I28" s="4" t="s">
        <v>67</v>
      </c>
    </row>
    <row r="29" spans="1:9" ht="12.75">
      <c r="A29" s="6">
        <v>17</v>
      </c>
      <c r="B29" s="1" t="s">
        <v>68</v>
      </c>
      <c r="C29" s="2" t="s">
        <v>69</v>
      </c>
      <c r="D29" s="6" t="s">
        <v>70</v>
      </c>
      <c r="E29" s="3">
        <v>1</v>
      </c>
      <c r="F29" s="37"/>
      <c r="G29" s="3">
        <f t="shared" si="1"/>
        <v>0</v>
      </c>
      <c r="H29" s="4" t="s">
        <v>71</v>
      </c>
      <c r="I29" s="4" t="s">
        <v>72</v>
      </c>
    </row>
    <row r="30" spans="1:9" ht="12.75">
      <c r="A30" s="6">
        <v>18</v>
      </c>
      <c r="B30" s="1" t="s">
        <v>73</v>
      </c>
      <c r="C30" s="2" t="s">
        <v>74</v>
      </c>
      <c r="D30" s="6" t="s">
        <v>19</v>
      </c>
      <c r="E30" s="3">
        <v>2</v>
      </c>
      <c r="F30" s="37"/>
      <c r="G30" s="3">
        <f t="shared" si="1"/>
        <v>0</v>
      </c>
      <c r="H30" s="4" t="s">
        <v>24</v>
      </c>
      <c r="I30" s="4" t="s">
        <v>35</v>
      </c>
    </row>
    <row r="31" spans="1:9" ht="33.75">
      <c r="A31" s="6">
        <v>19</v>
      </c>
      <c r="B31" s="1" t="s">
        <v>75</v>
      </c>
      <c r="C31" s="2" t="s">
        <v>76</v>
      </c>
      <c r="D31" s="6" t="s">
        <v>70</v>
      </c>
      <c r="E31" s="3">
        <v>1</v>
      </c>
      <c r="F31" s="37"/>
      <c r="G31" s="3">
        <f t="shared" si="1"/>
        <v>0</v>
      </c>
      <c r="H31" s="4" t="s">
        <v>66</v>
      </c>
      <c r="I31" s="4" t="s">
        <v>35</v>
      </c>
    </row>
    <row r="32" spans="1:9" ht="22.5">
      <c r="A32" s="6">
        <v>20</v>
      </c>
      <c r="B32" s="1" t="s">
        <v>77</v>
      </c>
      <c r="C32" s="2" t="s">
        <v>78</v>
      </c>
      <c r="D32" s="6" t="s">
        <v>19</v>
      </c>
      <c r="E32" s="3">
        <v>1</v>
      </c>
      <c r="F32" s="37"/>
      <c r="G32" s="3">
        <f t="shared" si="1"/>
        <v>0</v>
      </c>
      <c r="H32" s="4" t="s">
        <v>24</v>
      </c>
      <c r="I32" s="4" t="s">
        <v>25</v>
      </c>
    </row>
    <row r="33" spans="1:9" ht="12.75">
      <c r="A33" s="6">
        <v>21</v>
      </c>
      <c r="B33" s="1" t="s">
        <v>79</v>
      </c>
      <c r="C33" s="2" t="s">
        <v>80</v>
      </c>
      <c r="D33" s="6" t="s">
        <v>19</v>
      </c>
      <c r="E33" s="3">
        <v>2</v>
      </c>
      <c r="F33" s="37"/>
      <c r="G33" s="3">
        <f t="shared" si="1"/>
        <v>0</v>
      </c>
      <c r="H33" s="4" t="s">
        <v>24</v>
      </c>
      <c r="I33" s="4" t="s">
        <v>35</v>
      </c>
    </row>
    <row r="34" spans="1:9" ht="22.5">
      <c r="A34" s="6">
        <v>22</v>
      </c>
      <c r="B34" s="1" t="s">
        <v>81</v>
      </c>
      <c r="C34" s="2" t="s">
        <v>82</v>
      </c>
      <c r="D34" s="6" t="s">
        <v>19</v>
      </c>
      <c r="E34" s="3">
        <v>1</v>
      </c>
      <c r="F34" s="37"/>
      <c r="G34" s="3">
        <f t="shared" si="1"/>
        <v>0</v>
      </c>
      <c r="H34" s="4" t="s">
        <v>24</v>
      </c>
      <c r="I34" s="4" t="s">
        <v>25</v>
      </c>
    </row>
    <row r="35" spans="1:9" ht="12.75">
      <c r="A35" s="6">
        <v>23</v>
      </c>
      <c r="B35" s="1" t="s">
        <v>83</v>
      </c>
      <c r="C35" s="2" t="s">
        <v>84</v>
      </c>
      <c r="D35" s="6" t="s">
        <v>15</v>
      </c>
      <c r="E35" s="3">
        <v>12</v>
      </c>
      <c r="F35" s="37"/>
      <c r="G35" s="3">
        <f t="shared" si="1"/>
        <v>0</v>
      </c>
      <c r="H35" s="4" t="s">
        <v>24</v>
      </c>
      <c r="I35" s="4" t="s">
        <v>85</v>
      </c>
    </row>
    <row r="36" spans="1:9" ht="12.75">
      <c r="A36" s="6">
        <v>24</v>
      </c>
      <c r="B36" s="1" t="s">
        <v>86</v>
      </c>
      <c r="C36" s="2" t="s">
        <v>87</v>
      </c>
      <c r="D36" s="6" t="s">
        <v>42</v>
      </c>
      <c r="E36" s="3">
        <v>0.14</v>
      </c>
      <c r="F36" s="37"/>
      <c r="G36" s="3">
        <f t="shared" si="1"/>
        <v>0</v>
      </c>
      <c r="H36" s="4"/>
      <c r="I36" s="4"/>
    </row>
    <row r="37" spans="1:9" ht="12.75">
      <c r="A37" s="6">
        <v>25</v>
      </c>
      <c r="B37" s="1" t="s">
        <v>88</v>
      </c>
      <c r="C37" s="2" t="s">
        <v>89</v>
      </c>
      <c r="D37" s="6" t="s">
        <v>42</v>
      </c>
      <c r="E37" s="3">
        <v>0.14</v>
      </c>
      <c r="F37" s="37"/>
      <c r="G37" s="3">
        <f t="shared" si="1"/>
        <v>0</v>
      </c>
      <c r="H37" s="4"/>
      <c r="I37" s="4"/>
    </row>
    <row r="38" spans="1:9" s="13" customFormat="1" ht="12.75">
      <c r="A38" s="28"/>
      <c r="B38" s="10" t="s">
        <v>90</v>
      </c>
      <c r="C38" s="8" t="s">
        <v>91</v>
      </c>
      <c r="D38" s="28"/>
      <c r="E38" s="11"/>
      <c r="F38" s="11"/>
      <c r="G38" s="11">
        <f>SUM(G23:G37)</f>
        <v>0</v>
      </c>
      <c r="H38" s="12"/>
      <c r="I38" s="12" t="s">
        <v>92</v>
      </c>
    </row>
    <row r="39" spans="1:9" ht="12.75">
      <c r="A39" s="6"/>
      <c r="B39" s="1"/>
      <c r="C39" s="2"/>
      <c r="D39" s="6"/>
      <c r="E39" s="3"/>
      <c r="F39" s="3"/>
      <c r="G39" s="3"/>
      <c r="H39" s="4"/>
      <c r="I39" s="4"/>
    </row>
    <row r="40" spans="1:9" ht="12.75">
      <c r="A40" s="29"/>
      <c r="B40" s="18" t="s">
        <v>93</v>
      </c>
      <c r="C40" s="19" t="s">
        <v>94</v>
      </c>
      <c r="D40" s="29"/>
      <c r="E40" s="22"/>
      <c r="F40" s="22"/>
      <c r="G40" s="22"/>
      <c r="H40" s="23"/>
      <c r="I40" s="23"/>
    </row>
    <row r="41" spans="1:9" ht="12.75">
      <c r="A41" s="6">
        <v>26</v>
      </c>
      <c r="B41" s="1" t="s">
        <v>95</v>
      </c>
      <c r="C41" s="2" t="s">
        <v>96</v>
      </c>
      <c r="D41" s="6" t="s">
        <v>70</v>
      </c>
      <c r="E41" s="3">
        <v>1</v>
      </c>
      <c r="F41" s="37"/>
      <c r="G41" s="3">
        <f>E41*F41</f>
        <v>0</v>
      </c>
      <c r="H41" s="4"/>
      <c r="I41" s="4"/>
    </row>
    <row r="42" spans="1:9" ht="22.5">
      <c r="A42" s="6">
        <v>27</v>
      </c>
      <c r="B42" s="1" t="s">
        <v>97</v>
      </c>
      <c r="C42" s="2" t="s">
        <v>98</v>
      </c>
      <c r="D42" s="6" t="s">
        <v>15</v>
      </c>
      <c r="E42" s="3">
        <v>6</v>
      </c>
      <c r="F42" s="37"/>
      <c r="G42" s="3">
        <f aca="true" t="shared" si="2" ref="G42:G59">E42*F42</f>
        <v>0</v>
      </c>
      <c r="H42" s="4" t="s">
        <v>20</v>
      </c>
      <c r="I42" s="4" t="s">
        <v>31</v>
      </c>
    </row>
    <row r="43" spans="1:9" ht="22.5">
      <c r="A43" s="6">
        <v>28</v>
      </c>
      <c r="B43" s="1" t="s">
        <v>99</v>
      </c>
      <c r="C43" s="2" t="s">
        <v>100</v>
      </c>
      <c r="D43" s="6" t="s">
        <v>19</v>
      </c>
      <c r="E43" s="3">
        <v>1</v>
      </c>
      <c r="F43" s="37"/>
      <c r="G43" s="3">
        <f t="shared" si="2"/>
        <v>0</v>
      </c>
      <c r="H43" s="4" t="s">
        <v>101</v>
      </c>
      <c r="I43" s="4" t="s">
        <v>102</v>
      </c>
    </row>
    <row r="44" spans="1:9" ht="22.5">
      <c r="A44" s="6">
        <v>29</v>
      </c>
      <c r="B44" s="1" t="s">
        <v>103</v>
      </c>
      <c r="C44" s="2" t="s">
        <v>104</v>
      </c>
      <c r="D44" s="6" t="s">
        <v>19</v>
      </c>
      <c r="E44" s="3">
        <v>1</v>
      </c>
      <c r="F44" s="37"/>
      <c r="G44" s="3">
        <f t="shared" si="2"/>
        <v>0</v>
      </c>
      <c r="H44" s="4" t="s">
        <v>105</v>
      </c>
      <c r="I44" s="4" t="s">
        <v>106</v>
      </c>
    </row>
    <row r="45" spans="1:9" ht="12.75">
      <c r="A45" s="6">
        <v>30</v>
      </c>
      <c r="B45" s="1" t="s">
        <v>107</v>
      </c>
      <c r="C45" s="2" t="s">
        <v>108</v>
      </c>
      <c r="D45" s="6" t="s">
        <v>19</v>
      </c>
      <c r="E45" s="3">
        <v>2</v>
      </c>
      <c r="F45" s="37"/>
      <c r="G45" s="3">
        <f t="shared" si="2"/>
        <v>0</v>
      </c>
      <c r="H45" s="4" t="s">
        <v>109</v>
      </c>
      <c r="I45" s="4" t="s">
        <v>110</v>
      </c>
    </row>
    <row r="46" spans="1:9" ht="12.75">
      <c r="A46" s="6">
        <v>31</v>
      </c>
      <c r="B46" s="1" t="s">
        <v>111</v>
      </c>
      <c r="C46" s="2" t="s">
        <v>112</v>
      </c>
      <c r="D46" s="6" t="s">
        <v>19</v>
      </c>
      <c r="E46" s="3">
        <v>1</v>
      </c>
      <c r="F46" s="37"/>
      <c r="G46" s="3">
        <f t="shared" si="2"/>
        <v>0</v>
      </c>
      <c r="H46" s="4" t="s">
        <v>24</v>
      </c>
      <c r="I46" s="4" t="s">
        <v>25</v>
      </c>
    </row>
    <row r="47" spans="1:9" ht="12.75">
      <c r="A47" s="6">
        <v>32</v>
      </c>
      <c r="B47" s="1" t="s">
        <v>113</v>
      </c>
      <c r="C47" s="2" t="s">
        <v>114</v>
      </c>
      <c r="D47" s="6" t="s">
        <v>19</v>
      </c>
      <c r="E47" s="3">
        <v>1</v>
      </c>
      <c r="F47" s="37"/>
      <c r="G47" s="3">
        <f t="shared" si="2"/>
        <v>0</v>
      </c>
      <c r="H47" s="4" t="s">
        <v>66</v>
      </c>
      <c r="I47" s="4" t="s">
        <v>35</v>
      </c>
    </row>
    <row r="48" spans="1:9" ht="12.75">
      <c r="A48" s="6">
        <v>33</v>
      </c>
      <c r="B48" s="1" t="s">
        <v>115</v>
      </c>
      <c r="C48" s="2" t="s">
        <v>116</v>
      </c>
      <c r="D48" s="6" t="s">
        <v>19</v>
      </c>
      <c r="E48" s="3">
        <v>6</v>
      </c>
      <c r="F48" s="37"/>
      <c r="G48" s="3">
        <f t="shared" si="2"/>
        <v>0</v>
      </c>
      <c r="H48" s="4" t="s">
        <v>24</v>
      </c>
      <c r="I48" s="4" t="s">
        <v>117</v>
      </c>
    </row>
    <row r="49" spans="1:9" ht="12.75">
      <c r="A49" s="6">
        <v>34</v>
      </c>
      <c r="B49" s="1" t="s">
        <v>118</v>
      </c>
      <c r="C49" s="2" t="s">
        <v>119</v>
      </c>
      <c r="D49" s="6" t="s">
        <v>19</v>
      </c>
      <c r="E49" s="3">
        <v>3</v>
      </c>
      <c r="F49" s="37"/>
      <c r="G49" s="3">
        <f t="shared" si="2"/>
        <v>0</v>
      </c>
      <c r="H49" s="4" t="s">
        <v>24</v>
      </c>
      <c r="I49" s="4" t="s">
        <v>106</v>
      </c>
    </row>
    <row r="50" spans="1:9" ht="12.75">
      <c r="A50" s="6">
        <v>35</v>
      </c>
      <c r="B50" s="1" t="s">
        <v>120</v>
      </c>
      <c r="C50" s="2" t="s">
        <v>121</v>
      </c>
      <c r="D50" s="6" t="s">
        <v>15</v>
      </c>
      <c r="E50" s="3">
        <v>6</v>
      </c>
      <c r="F50" s="37"/>
      <c r="G50" s="3">
        <f t="shared" si="2"/>
        <v>0</v>
      </c>
      <c r="H50" s="4" t="s">
        <v>24</v>
      </c>
      <c r="I50" s="4" t="s">
        <v>117</v>
      </c>
    </row>
    <row r="51" spans="1:9" ht="12.75">
      <c r="A51" s="6">
        <v>36</v>
      </c>
      <c r="B51" s="1" t="s">
        <v>122</v>
      </c>
      <c r="C51" s="2" t="s">
        <v>123</v>
      </c>
      <c r="D51" s="6" t="s">
        <v>15</v>
      </c>
      <c r="E51" s="3">
        <v>7</v>
      </c>
      <c r="F51" s="37"/>
      <c r="G51" s="3">
        <f t="shared" si="2"/>
        <v>0</v>
      </c>
      <c r="H51" s="4" t="s">
        <v>24</v>
      </c>
      <c r="I51" s="4" t="s">
        <v>124</v>
      </c>
    </row>
    <row r="52" spans="1:9" ht="12.75">
      <c r="A52" s="6">
        <v>37</v>
      </c>
      <c r="B52" s="1" t="s">
        <v>125</v>
      </c>
      <c r="C52" s="2" t="s">
        <v>126</v>
      </c>
      <c r="D52" s="6" t="s">
        <v>15</v>
      </c>
      <c r="E52" s="3">
        <v>5</v>
      </c>
      <c r="F52" s="37"/>
      <c r="G52" s="3">
        <f t="shared" si="2"/>
        <v>0</v>
      </c>
      <c r="H52" s="4" t="s">
        <v>127</v>
      </c>
      <c r="I52" s="4" t="s">
        <v>128</v>
      </c>
    </row>
    <row r="53" spans="1:9" ht="12.75">
      <c r="A53" s="6">
        <v>38</v>
      </c>
      <c r="B53" s="1" t="s">
        <v>129</v>
      </c>
      <c r="C53" s="2" t="s">
        <v>130</v>
      </c>
      <c r="D53" s="6" t="s">
        <v>19</v>
      </c>
      <c r="E53" s="3">
        <v>1</v>
      </c>
      <c r="F53" s="37"/>
      <c r="G53" s="3">
        <f t="shared" si="2"/>
        <v>0</v>
      </c>
      <c r="H53" s="4" t="s">
        <v>24</v>
      </c>
      <c r="I53" s="4" t="s">
        <v>25</v>
      </c>
    </row>
    <row r="54" spans="1:9" ht="12.75">
      <c r="A54" s="6">
        <v>39</v>
      </c>
      <c r="B54" s="1" t="s">
        <v>131</v>
      </c>
      <c r="C54" s="2" t="s">
        <v>132</v>
      </c>
      <c r="D54" s="6" t="s">
        <v>19</v>
      </c>
      <c r="E54" s="3">
        <v>1</v>
      </c>
      <c r="F54" s="37"/>
      <c r="G54" s="3">
        <f t="shared" si="2"/>
        <v>0</v>
      </c>
      <c r="H54" s="4" t="s">
        <v>24</v>
      </c>
      <c r="I54" s="4" t="s">
        <v>25</v>
      </c>
    </row>
    <row r="55" spans="1:9" ht="12.75">
      <c r="A55" s="6">
        <v>40</v>
      </c>
      <c r="B55" s="1" t="s">
        <v>133</v>
      </c>
      <c r="C55" s="2" t="s">
        <v>134</v>
      </c>
      <c r="D55" s="6" t="s">
        <v>70</v>
      </c>
      <c r="E55" s="3">
        <v>3</v>
      </c>
      <c r="F55" s="37"/>
      <c r="G55" s="3">
        <f t="shared" si="2"/>
        <v>0</v>
      </c>
      <c r="H55" s="4" t="s">
        <v>66</v>
      </c>
      <c r="I55" s="4" t="s">
        <v>117</v>
      </c>
    </row>
    <row r="56" spans="1:9" ht="12.75">
      <c r="A56" s="6">
        <v>41</v>
      </c>
      <c r="B56" s="1" t="s">
        <v>135</v>
      </c>
      <c r="C56" s="2" t="s">
        <v>136</v>
      </c>
      <c r="D56" s="6" t="s">
        <v>15</v>
      </c>
      <c r="E56" s="3">
        <v>20</v>
      </c>
      <c r="F56" s="37"/>
      <c r="G56" s="3">
        <f t="shared" si="2"/>
        <v>0</v>
      </c>
      <c r="H56" s="4" t="s">
        <v>24</v>
      </c>
      <c r="I56" s="4" t="s">
        <v>72</v>
      </c>
    </row>
    <row r="57" spans="1:9" ht="12.75">
      <c r="A57" s="6">
        <v>42</v>
      </c>
      <c r="B57" s="1" t="s">
        <v>137</v>
      </c>
      <c r="C57" s="2" t="s">
        <v>138</v>
      </c>
      <c r="D57" s="6" t="s">
        <v>19</v>
      </c>
      <c r="E57" s="3">
        <v>1</v>
      </c>
      <c r="F57" s="37"/>
      <c r="G57" s="3">
        <f t="shared" si="2"/>
        <v>0</v>
      </c>
      <c r="H57" s="4"/>
      <c r="I57" s="4"/>
    </row>
    <row r="58" spans="1:9" ht="12.75">
      <c r="A58" s="6">
        <v>43</v>
      </c>
      <c r="B58" s="1" t="s">
        <v>139</v>
      </c>
      <c r="C58" s="2" t="s">
        <v>140</v>
      </c>
      <c r="D58" s="6" t="s">
        <v>42</v>
      </c>
      <c r="E58" s="3">
        <v>0.32</v>
      </c>
      <c r="F58" s="37"/>
      <c r="G58" s="3">
        <f t="shared" si="2"/>
        <v>0</v>
      </c>
      <c r="H58" s="4"/>
      <c r="I58" s="4"/>
    </row>
    <row r="59" spans="1:9" ht="12.75">
      <c r="A59" s="6">
        <v>44</v>
      </c>
      <c r="B59" s="1" t="s">
        <v>141</v>
      </c>
      <c r="C59" s="2" t="s">
        <v>142</v>
      </c>
      <c r="D59" s="6" t="s">
        <v>42</v>
      </c>
      <c r="E59" s="3">
        <v>0.32</v>
      </c>
      <c r="F59" s="37"/>
      <c r="G59" s="3">
        <f t="shared" si="2"/>
        <v>0</v>
      </c>
      <c r="H59" s="4"/>
      <c r="I59" s="4"/>
    </row>
    <row r="60" spans="1:9" s="13" customFormat="1" ht="12.75">
      <c r="A60" s="28"/>
      <c r="B60" s="10" t="s">
        <v>93</v>
      </c>
      <c r="C60" s="8" t="s">
        <v>143</v>
      </c>
      <c r="D60" s="28"/>
      <c r="E60" s="11"/>
      <c r="F60" s="11"/>
      <c r="G60" s="11">
        <f>SUM(G41:G59)</f>
        <v>0</v>
      </c>
      <c r="H60" s="12"/>
      <c r="I60" s="12" t="s">
        <v>144</v>
      </c>
    </row>
    <row r="61" spans="1:9" ht="12.75">
      <c r="A61" s="6"/>
      <c r="B61" s="1"/>
      <c r="C61" s="2"/>
      <c r="D61" s="6"/>
      <c r="E61" s="3"/>
      <c r="F61" s="3"/>
      <c r="G61" s="3"/>
      <c r="H61" s="4"/>
      <c r="I61" s="4"/>
    </row>
    <row r="62" spans="1:9" ht="12.75">
      <c r="A62" s="30"/>
      <c r="B62" s="14" t="s">
        <v>145</v>
      </c>
      <c r="C62" s="15" t="s">
        <v>518</v>
      </c>
      <c r="D62" s="30"/>
      <c r="E62" s="24"/>
      <c r="F62" s="24"/>
      <c r="G62" s="24"/>
      <c r="H62" s="25"/>
      <c r="I62" s="25"/>
    </row>
    <row r="63" spans="1:9" ht="318" customHeight="1">
      <c r="A63" s="32">
        <v>45</v>
      </c>
      <c r="B63" s="35" t="s">
        <v>147</v>
      </c>
      <c r="C63" s="36" t="s">
        <v>521</v>
      </c>
      <c r="D63" s="32" t="s">
        <v>70</v>
      </c>
      <c r="E63" s="33">
        <v>1</v>
      </c>
      <c r="F63" s="38"/>
      <c r="G63" s="33">
        <f>E63*F63</f>
        <v>0</v>
      </c>
      <c r="H63" s="34" t="s">
        <v>148</v>
      </c>
      <c r="I63" s="34" t="s">
        <v>149</v>
      </c>
    </row>
    <row r="64" spans="1:9" ht="12.75">
      <c r="A64" s="6">
        <v>46</v>
      </c>
      <c r="B64" s="1" t="s">
        <v>150</v>
      </c>
      <c r="C64" s="2" t="s">
        <v>151</v>
      </c>
      <c r="D64" s="6" t="s">
        <v>42</v>
      </c>
      <c r="E64" s="3">
        <v>0.25</v>
      </c>
      <c r="F64" s="37"/>
      <c r="G64" s="33">
        <f>E64*F64</f>
        <v>0</v>
      </c>
      <c r="H64" s="4"/>
      <c r="I64" s="4"/>
    </row>
    <row r="65" spans="1:9" ht="12.75">
      <c r="A65" s="6">
        <v>47</v>
      </c>
      <c r="B65" s="1" t="s">
        <v>152</v>
      </c>
      <c r="C65" s="2" t="s">
        <v>153</v>
      </c>
      <c r="D65" s="6" t="s">
        <v>42</v>
      </c>
      <c r="E65" s="3">
        <v>0.25</v>
      </c>
      <c r="F65" s="37"/>
      <c r="G65" s="33">
        <f>E65*F65</f>
        <v>0</v>
      </c>
      <c r="H65" s="4"/>
      <c r="I65" s="4"/>
    </row>
    <row r="66" spans="1:9" s="13" customFormat="1" ht="12.75">
      <c r="A66" s="28"/>
      <c r="B66" s="10" t="s">
        <v>145</v>
      </c>
      <c r="C66" s="8" t="s">
        <v>484</v>
      </c>
      <c r="D66" s="28"/>
      <c r="E66" s="11"/>
      <c r="F66" s="11"/>
      <c r="G66" s="11">
        <f>SUM(G63:G65)</f>
        <v>0</v>
      </c>
      <c r="H66" s="12"/>
      <c r="I66" s="12" t="s">
        <v>149</v>
      </c>
    </row>
    <row r="67" spans="1:9" ht="12.75">
      <c r="A67" s="6"/>
      <c r="B67" s="1"/>
      <c r="C67" s="2"/>
      <c r="D67" s="6"/>
      <c r="E67" s="3"/>
      <c r="F67" s="3"/>
      <c r="G67" s="3"/>
      <c r="H67" s="4"/>
      <c r="I67" s="4"/>
    </row>
    <row r="68" spans="1:9" ht="12.75">
      <c r="A68" s="6"/>
      <c r="B68" s="1"/>
      <c r="C68" s="2"/>
      <c r="D68" s="6"/>
      <c r="E68" s="3"/>
      <c r="F68" s="3"/>
      <c r="G68" s="3"/>
      <c r="H68" s="4"/>
      <c r="I68" s="4"/>
    </row>
    <row r="69" spans="1:9" ht="12.75">
      <c r="A69" s="30" t="s">
        <v>8</v>
      </c>
      <c r="B69" s="14" t="s">
        <v>154</v>
      </c>
      <c r="C69" s="15" t="s">
        <v>155</v>
      </c>
      <c r="D69" s="30"/>
      <c r="E69" s="24"/>
      <c r="F69" s="24"/>
      <c r="G69" s="24"/>
      <c r="H69" s="25"/>
      <c r="I69" s="25"/>
    </row>
    <row r="70" spans="1:9" ht="12.75">
      <c r="A70" s="6"/>
      <c r="B70" s="1"/>
      <c r="C70" s="2"/>
      <c r="D70" s="6"/>
      <c r="E70" s="3"/>
      <c r="F70" s="3"/>
      <c r="G70" s="3"/>
      <c r="H70" s="4"/>
      <c r="I70" s="4"/>
    </row>
    <row r="71" spans="1:9" ht="12.75">
      <c r="A71" s="29"/>
      <c r="B71" s="18" t="s">
        <v>156</v>
      </c>
      <c r="C71" s="19" t="s">
        <v>157</v>
      </c>
      <c r="D71" s="29"/>
      <c r="E71" s="22"/>
      <c r="F71" s="22"/>
      <c r="G71" s="22"/>
      <c r="H71" s="23"/>
      <c r="I71" s="23"/>
    </row>
    <row r="72" spans="1:9" ht="22.5">
      <c r="A72" s="6">
        <v>48</v>
      </c>
      <c r="B72" s="1" t="s">
        <v>158</v>
      </c>
      <c r="C72" s="2" t="s">
        <v>159</v>
      </c>
      <c r="D72" s="6" t="s">
        <v>70</v>
      </c>
      <c r="E72" s="3">
        <v>1</v>
      </c>
      <c r="F72" s="37"/>
      <c r="G72" s="3">
        <f>E72*F72</f>
        <v>0</v>
      </c>
      <c r="H72" s="4"/>
      <c r="I72" s="4"/>
    </row>
    <row r="73" spans="1:9" ht="12.75">
      <c r="A73" s="6">
        <v>49</v>
      </c>
      <c r="B73" s="1" t="s">
        <v>160</v>
      </c>
      <c r="C73" s="2" t="s">
        <v>161</v>
      </c>
      <c r="D73" s="6" t="s">
        <v>19</v>
      </c>
      <c r="E73" s="3">
        <v>1</v>
      </c>
      <c r="F73" s="37"/>
      <c r="G73" s="3">
        <f aca="true" t="shared" si="3" ref="G73:G136">E73*F73</f>
        <v>0</v>
      </c>
      <c r="H73" s="4" t="s">
        <v>162</v>
      </c>
      <c r="I73" s="4" t="s">
        <v>163</v>
      </c>
    </row>
    <row r="74" spans="1:9" ht="12.75">
      <c r="A74" s="6">
        <v>50</v>
      </c>
      <c r="B74" s="1" t="s">
        <v>164</v>
      </c>
      <c r="C74" s="2" t="s">
        <v>165</v>
      </c>
      <c r="D74" s="6" t="s">
        <v>19</v>
      </c>
      <c r="E74" s="3">
        <v>1</v>
      </c>
      <c r="F74" s="37"/>
      <c r="G74" s="3">
        <f t="shared" si="3"/>
        <v>0</v>
      </c>
      <c r="H74" s="4"/>
      <c r="I74" s="4"/>
    </row>
    <row r="75" spans="1:9" ht="12.75">
      <c r="A75" s="6">
        <v>51</v>
      </c>
      <c r="B75" s="1" t="s">
        <v>166</v>
      </c>
      <c r="C75" s="2" t="s">
        <v>167</v>
      </c>
      <c r="D75" s="6" t="s">
        <v>70</v>
      </c>
      <c r="E75" s="3">
        <v>1</v>
      </c>
      <c r="F75" s="37"/>
      <c r="G75" s="3">
        <f t="shared" si="3"/>
        <v>0</v>
      </c>
      <c r="H75" s="4"/>
      <c r="I75" s="4"/>
    </row>
    <row r="76" spans="1:9" ht="22.5">
      <c r="A76" s="6">
        <v>52</v>
      </c>
      <c r="B76" s="1" t="s">
        <v>168</v>
      </c>
      <c r="C76" s="2" t="s">
        <v>169</v>
      </c>
      <c r="D76" s="6" t="s">
        <v>170</v>
      </c>
      <c r="E76" s="3">
        <v>31</v>
      </c>
      <c r="F76" s="37"/>
      <c r="G76" s="3">
        <f t="shared" si="3"/>
        <v>0</v>
      </c>
      <c r="H76" s="4" t="s">
        <v>24</v>
      </c>
      <c r="I76" s="4" t="s">
        <v>171</v>
      </c>
    </row>
    <row r="77" spans="1:9" ht="45">
      <c r="A77" s="32">
        <v>53</v>
      </c>
      <c r="B77" s="35" t="s">
        <v>172</v>
      </c>
      <c r="C77" s="36" t="s">
        <v>173</v>
      </c>
      <c r="D77" s="32" t="s">
        <v>70</v>
      </c>
      <c r="E77" s="33">
        <v>1</v>
      </c>
      <c r="F77" s="38"/>
      <c r="G77" s="33">
        <f t="shared" si="3"/>
        <v>0</v>
      </c>
      <c r="H77" s="34" t="s">
        <v>174</v>
      </c>
      <c r="I77" s="34" t="s">
        <v>175</v>
      </c>
    </row>
    <row r="78" spans="1:9" ht="39.75" customHeight="1">
      <c r="A78" s="32">
        <v>54</v>
      </c>
      <c r="B78" s="35" t="s">
        <v>176</v>
      </c>
      <c r="C78" s="36" t="s">
        <v>177</v>
      </c>
      <c r="D78" s="32" t="s">
        <v>19</v>
      </c>
      <c r="E78" s="33">
        <v>2</v>
      </c>
      <c r="F78" s="38"/>
      <c r="G78" s="33">
        <f t="shared" si="3"/>
        <v>0</v>
      </c>
      <c r="H78" s="34" t="s">
        <v>178</v>
      </c>
      <c r="I78" s="34" t="s">
        <v>179</v>
      </c>
    </row>
    <row r="79" spans="1:9" ht="33.75">
      <c r="A79" s="32">
        <v>55</v>
      </c>
      <c r="B79" s="35" t="s">
        <v>180</v>
      </c>
      <c r="C79" s="36" t="s">
        <v>181</v>
      </c>
      <c r="D79" s="32" t="s">
        <v>19</v>
      </c>
      <c r="E79" s="33">
        <v>9</v>
      </c>
      <c r="F79" s="38"/>
      <c r="G79" s="33">
        <f t="shared" si="3"/>
        <v>0</v>
      </c>
      <c r="H79" s="34" t="s">
        <v>182</v>
      </c>
      <c r="I79" s="34" t="s">
        <v>183</v>
      </c>
    </row>
    <row r="80" spans="1:9" ht="12.75">
      <c r="A80" s="6">
        <v>56</v>
      </c>
      <c r="B80" s="1" t="s">
        <v>184</v>
      </c>
      <c r="C80" s="2" t="s">
        <v>185</v>
      </c>
      <c r="D80" s="6" t="s">
        <v>186</v>
      </c>
      <c r="E80" s="3">
        <v>0.7</v>
      </c>
      <c r="F80" s="37"/>
      <c r="G80" s="3">
        <f t="shared" si="3"/>
        <v>0</v>
      </c>
      <c r="H80" s="4" t="s">
        <v>187</v>
      </c>
      <c r="I80" s="4" t="s">
        <v>188</v>
      </c>
    </row>
    <row r="81" spans="1:9" ht="12.75">
      <c r="A81" s="6">
        <v>57</v>
      </c>
      <c r="B81" s="1" t="s">
        <v>189</v>
      </c>
      <c r="C81" s="2" t="s">
        <v>190</v>
      </c>
      <c r="D81" s="6" t="s">
        <v>170</v>
      </c>
      <c r="E81" s="3">
        <v>50</v>
      </c>
      <c r="F81" s="37"/>
      <c r="G81" s="3">
        <f t="shared" si="3"/>
        <v>0</v>
      </c>
      <c r="H81" s="4" t="s">
        <v>30</v>
      </c>
      <c r="I81" s="4" t="s">
        <v>191</v>
      </c>
    </row>
    <row r="82" spans="1:9" ht="12.75">
      <c r="A82" s="6">
        <v>58</v>
      </c>
      <c r="B82" s="1" t="s">
        <v>192</v>
      </c>
      <c r="C82" s="2" t="s">
        <v>193</v>
      </c>
      <c r="D82" s="6" t="s">
        <v>170</v>
      </c>
      <c r="E82" s="3">
        <v>50</v>
      </c>
      <c r="F82" s="37"/>
      <c r="G82" s="3">
        <f t="shared" si="3"/>
        <v>0</v>
      </c>
      <c r="H82" s="4" t="s">
        <v>194</v>
      </c>
      <c r="I82" s="4" t="s">
        <v>195</v>
      </c>
    </row>
    <row r="83" spans="1:9" ht="12.75">
      <c r="A83" s="6">
        <v>59</v>
      </c>
      <c r="B83" s="1" t="s">
        <v>196</v>
      </c>
      <c r="C83" s="2" t="s">
        <v>197</v>
      </c>
      <c r="D83" s="6" t="s">
        <v>170</v>
      </c>
      <c r="E83" s="3">
        <v>57</v>
      </c>
      <c r="F83" s="37"/>
      <c r="G83" s="3">
        <f t="shared" si="3"/>
        <v>0</v>
      </c>
      <c r="H83" s="4" t="s">
        <v>24</v>
      </c>
      <c r="I83" s="4" t="s">
        <v>198</v>
      </c>
    </row>
    <row r="84" spans="1:9" ht="12.75">
      <c r="A84" s="6">
        <v>60</v>
      </c>
      <c r="B84" s="1" t="s">
        <v>199</v>
      </c>
      <c r="C84" s="2" t="s">
        <v>200</v>
      </c>
      <c r="D84" s="6" t="s">
        <v>170</v>
      </c>
      <c r="E84" s="3">
        <v>57</v>
      </c>
      <c r="F84" s="37"/>
      <c r="G84" s="3">
        <f t="shared" si="3"/>
        <v>0</v>
      </c>
      <c r="H84" s="4" t="s">
        <v>194</v>
      </c>
      <c r="I84" s="4" t="s">
        <v>201</v>
      </c>
    </row>
    <row r="85" spans="1:9" ht="12.75">
      <c r="A85" s="6">
        <v>61</v>
      </c>
      <c r="B85" s="1" t="s">
        <v>202</v>
      </c>
      <c r="C85" s="2" t="s">
        <v>203</v>
      </c>
      <c r="D85" s="6" t="s">
        <v>186</v>
      </c>
      <c r="E85" s="3">
        <v>57</v>
      </c>
      <c r="F85" s="37"/>
      <c r="G85" s="3">
        <f t="shared" si="3"/>
        <v>0</v>
      </c>
      <c r="H85" s="4" t="s">
        <v>194</v>
      </c>
      <c r="I85" s="4" t="s">
        <v>201</v>
      </c>
    </row>
    <row r="86" spans="1:9" ht="12.75">
      <c r="A86" s="6">
        <v>62</v>
      </c>
      <c r="B86" s="1" t="s">
        <v>204</v>
      </c>
      <c r="C86" s="2" t="s">
        <v>205</v>
      </c>
      <c r="D86" s="6" t="s">
        <v>186</v>
      </c>
      <c r="E86" s="3">
        <v>57</v>
      </c>
      <c r="F86" s="37"/>
      <c r="G86" s="3">
        <f t="shared" si="3"/>
        <v>0</v>
      </c>
      <c r="H86" s="4" t="s">
        <v>206</v>
      </c>
      <c r="I86" s="4" t="s">
        <v>207</v>
      </c>
    </row>
    <row r="87" spans="1:9" ht="45">
      <c r="A87" s="32">
        <v>63</v>
      </c>
      <c r="B87" s="35" t="s">
        <v>208</v>
      </c>
      <c r="C87" s="36" t="s">
        <v>209</v>
      </c>
      <c r="D87" s="32" t="s">
        <v>170</v>
      </c>
      <c r="E87" s="33">
        <v>25</v>
      </c>
      <c r="F87" s="38"/>
      <c r="G87" s="33">
        <f t="shared" si="3"/>
        <v>0</v>
      </c>
      <c r="H87" s="34" t="s">
        <v>71</v>
      </c>
      <c r="I87" s="34" t="s">
        <v>191</v>
      </c>
    </row>
    <row r="88" spans="1:9" ht="22.5">
      <c r="A88" s="6">
        <v>64</v>
      </c>
      <c r="B88" s="1" t="s">
        <v>210</v>
      </c>
      <c r="C88" s="2" t="s">
        <v>211</v>
      </c>
      <c r="D88" s="6" t="s">
        <v>170</v>
      </c>
      <c r="E88" s="3">
        <v>1.25</v>
      </c>
      <c r="F88" s="37"/>
      <c r="G88" s="3">
        <f t="shared" si="3"/>
        <v>0</v>
      </c>
      <c r="H88" s="4" t="s">
        <v>66</v>
      </c>
      <c r="I88" s="4" t="s">
        <v>106</v>
      </c>
    </row>
    <row r="89" spans="1:9" ht="12.75">
      <c r="A89" s="6">
        <v>65</v>
      </c>
      <c r="B89" s="1" t="s">
        <v>212</v>
      </c>
      <c r="C89" s="2" t="s">
        <v>213</v>
      </c>
      <c r="D89" s="6" t="s">
        <v>170</v>
      </c>
      <c r="E89" s="3">
        <v>50</v>
      </c>
      <c r="F89" s="37"/>
      <c r="G89" s="3">
        <f t="shared" si="3"/>
        <v>0</v>
      </c>
      <c r="H89" s="4" t="s">
        <v>71</v>
      </c>
      <c r="I89" s="4" t="s">
        <v>214</v>
      </c>
    </row>
    <row r="90" spans="1:9" ht="22.5">
      <c r="A90" s="6">
        <v>66</v>
      </c>
      <c r="B90" s="1" t="s">
        <v>215</v>
      </c>
      <c r="C90" s="2" t="s">
        <v>216</v>
      </c>
      <c r="D90" s="6" t="s">
        <v>170</v>
      </c>
      <c r="E90" s="3">
        <v>175</v>
      </c>
      <c r="F90" s="37"/>
      <c r="G90" s="3">
        <f t="shared" si="3"/>
        <v>0</v>
      </c>
      <c r="H90" s="4" t="s">
        <v>66</v>
      </c>
      <c r="I90" s="4" t="s">
        <v>217</v>
      </c>
    </row>
    <row r="91" spans="1:9" ht="22.5">
      <c r="A91" s="6">
        <v>67</v>
      </c>
      <c r="B91" s="1" t="s">
        <v>218</v>
      </c>
      <c r="C91" s="2" t="s">
        <v>219</v>
      </c>
      <c r="D91" s="6" t="s">
        <v>170</v>
      </c>
      <c r="E91" s="3">
        <v>2.1</v>
      </c>
      <c r="F91" s="37"/>
      <c r="G91" s="3">
        <f t="shared" si="3"/>
        <v>0</v>
      </c>
      <c r="H91" s="4" t="s">
        <v>220</v>
      </c>
      <c r="I91" s="4" t="s">
        <v>221</v>
      </c>
    </row>
    <row r="92" spans="1:9" ht="12.75">
      <c r="A92" s="6">
        <v>68</v>
      </c>
      <c r="B92" s="1" t="s">
        <v>222</v>
      </c>
      <c r="C92" s="2" t="s">
        <v>223</v>
      </c>
      <c r="D92" s="6" t="s">
        <v>19</v>
      </c>
      <c r="E92" s="3">
        <v>2</v>
      </c>
      <c r="F92" s="37"/>
      <c r="G92" s="3">
        <f t="shared" si="3"/>
        <v>0</v>
      </c>
      <c r="H92" s="4" t="s">
        <v>30</v>
      </c>
      <c r="I92" s="4" t="s">
        <v>72</v>
      </c>
    </row>
    <row r="93" spans="1:9" ht="22.5">
      <c r="A93" s="6">
        <v>69</v>
      </c>
      <c r="B93" s="1" t="s">
        <v>224</v>
      </c>
      <c r="C93" s="2" t="s">
        <v>225</v>
      </c>
      <c r="D93" s="6" t="s">
        <v>70</v>
      </c>
      <c r="E93" s="3">
        <v>1</v>
      </c>
      <c r="F93" s="37"/>
      <c r="G93" s="3">
        <f t="shared" si="3"/>
        <v>0</v>
      </c>
      <c r="H93" s="4" t="s">
        <v>71</v>
      </c>
      <c r="I93" s="4" t="s">
        <v>72</v>
      </c>
    </row>
    <row r="94" spans="1:9" ht="33.75">
      <c r="A94" s="32">
        <v>70</v>
      </c>
      <c r="B94" s="35" t="s">
        <v>226</v>
      </c>
      <c r="C94" s="36" t="s">
        <v>227</v>
      </c>
      <c r="D94" s="32" t="s">
        <v>70</v>
      </c>
      <c r="E94" s="33">
        <v>2</v>
      </c>
      <c r="F94" s="38"/>
      <c r="G94" s="33">
        <f t="shared" si="3"/>
        <v>0</v>
      </c>
      <c r="H94" s="34" t="s">
        <v>30</v>
      </c>
      <c r="I94" s="34" t="s">
        <v>72</v>
      </c>
    </row>
    <row r="95" spans="1:9" ht="12.75">
      <c r="A95" s="6">
        <v>71</v>
      </c>
      <c r="B95" s="1" t="s">
        <v>228</v>
      </c>
      <c r="C95" s="2" t="s">
        <v>229</v>
      </c>
      <c r="D95" s="6" t="s">
        <v>15</v>
      </c>
      <c r="E95" s="3">
        <v>30</v>
      </c>
      <c r="F95" s="37"/>
      <c r="G95" s="3">
        <f t="shared" si="3"/>
        <v>0</v>
      </c>
      <c r="H95" s="4" t="s">
        <v>230</v>
      </c>
      <c r="I95" s="4" t="s">
        <v>231</v>
      </c>
    </row>
    <row r="96" spans="1:9" ht="12.75">
      <c r="A96" s="6">
        <v>72</v>
      </c>
      <c r="B96" s="1" t="s">
        <v>232</v>
      </c>
      <c r="C96" s="2" t="s">
        <v>233</v>
      </c>
      <c r="D96" s="6" t="s">
        <v>170</v>
      </c>
      <c r="E96" s="3">
        <v>2</v>
      </c>
      <c r="F96" s="37"/>
      <c r="G96" s="3">
        <f t="shared" si="3"/>
        <v>0</v>
      </c>
      <c r="H96" s="4" t="s">
        <v>24</v>
      </c>
      <c r="I96" s="4" t="s">
        <v>35</v>
      </c>
    </row>
    <row r="97" spans="1:9" ht="12.75">
      <c r="A97" s="6">
        <v>73</v>
      </c>
      <c r="B97" s="1" t="s">
        <v>234</v>
      </c>
      <c r="C97" s="2" t="s">
        <v>235</v>
      </c>
      <c r="D97" s="6" t="s">
        <v>42</v>
      </c>
      <c r="E97" s="3">
        <v>2.9</v>
      </c>
      <c r="F97" s="37"/>
      <c r="G97" s="3">
        <f t="shared" si="3"/>
        <v>0</v>
      </c>
      <c r="H97" s="4"/>
      <c r="I97" s="4"/>
    </row>
    <row r="98" spans="1:9" ht="12.75">
      <c r="A98" s="6">
        <v>74</v>
      </c>
      <c r="B98" s="1" t="s">
        <v>236</v>
      </c>
      <c r="C98" s="2" t="s">
        <v>237</v>
      </c>
      <c r="D98" s="6" t="s">
        <v>19</v>
      </c>
      <c r="E98" s="3">
        <v>3</v>
      </c>
      <c r="F98" s="37"/>
      <c r="G98" s="3">
        <f t="shared" si="3"/>
        <v>0</v>
      </c>
      <c r="H98" s="4" t="s">
        <v>162</v>
      </c>
      <c r="I98" s="4" t="s">
        <v>238</v>
      </c>
    </row>
    <row r="99" spans="1:9" ht="33.75">
      <c r="A99" s="32">
        <v>75</v>
      </c>
      <c r="B99" s="35" t="s">
        <v>204</v>
      </c>
      <c r="C99" s="36" t="s">
        <v>239</v>
      </c>
      <c r="D99" s="32" t="s">
        <v>19</v>
      </c>
      <c r="E99" s="33">
        <v>3</v>
      </c>
      <c r="F99" s="38"/>
      <c r="G99" s="33">
        <f t="shared" si="3"/>
        <v>0</v>
      </c>
      <c r="H99" s="34" t="s">
        <v>182</v>
      </c>
      <c r="I99" s="34" t="s">
        <v>240</v>
      </c>
    </row>
    <row r="100" spans="1:9" ht="22.5">
      <c r="A100" s="6">
        <v>76</v>
      </c>
      <c r="B100" s="1" t="s">
        <v>241</v>
      </c>
      <c r="C100" s="2" t="s">
        <v>242</v>
      </c>
      <c r="D100" s="6" t="s">
        <v>19</v>
      </c>
      <c r="E100" s="3">
        <v>3</v>
      </c>
      <c r="F100" s="37"/>
      <c r="G100" s="3">
        <f t="shared" si="3"/>
        <v>0</v>
      </c>
      <c r="H100" s="4" t="s">
        <v>194</v>
      </c>
      <c r="I100" s="4" t="s">
        <v>243</v>
      </c>
    </row>
    <row r="101" spans="1:9" ht="12.75">
      <c r="A101" s="6">
        <v>77</v>
      </c>
      <c r="B101" s="1" t="s">
        <v>244</v>
      </c>
      <c r="C101" s="2" t="s">
        <v>245</v>
      </c>
      <c r="D101" s="6" t="s">
        <v>70</v>
      </c>
      <c r="E101" s="3">
        <v>3</v>
      </c>
      <c r="F101" s="37"/>
      <c r="G101" s="3">
        <f t="shared" si="3"/>
        <v>0</v>
      </c>
      <c r="H101" s="4" t="s">
        <v>30</v>
      </c>
      <c r="I101" s="4" t="s">
        <v>31</v>
      </c>
    </row>
    <row r="102" spans="1:9" ht="12.75">
      <c r="A102" s="6">
        <v>78</v>
      </c>
      <c r="B102" s="1" t="s">
        <v>246</v>
      </c>
      <c r="C102" s="2" t="s">
        <v>247</v>
      </c>
      <c r="D102" s="6" t="s">
        <v>19</v>
      </c>
      <c r="E102" s="3">
        <v>3</v>
      </c>
      <c r="F102" s="37"/>
      <c r="G102" s="3">
        <f t="shared" si="3"/>
        <v>0</v>
      </c>
      <c r="H102" s="4"/>
      <c r="I102" s="4"/>
    </row>
    <row r="103" spans="1:9" ht="33.75">
      <c r="A103" s="32">
        <v>79</v>
      </c>
      <c r="B103" s="35" t="s">
        <v>248</v>
      </c>
      <c r="C103" s="36" t="s">
        <v>249</v>
      </c>
      <c r="D103" s="32" t="s">
        <v>70</v>
      </c>
      <c r="E103" s="33">
        <v>1</v>
      </c>
      <c r="F103" s="38"/>
      <c r="G103" s="33">
        <f t="shared" si="3"/>
        <v>0</v>
      </c>
      <c r="H103" s="34" t="s">
        <v>250</v>
      </c>
      <c r="I103" s="34" t="s">
        <v>238</v>
      </c>
    </row>
    <row r="104" spans="1:9" ht="238.5">
      <c r="A104" s="32">
        <v>80</v>
      </c>
      <c r="B104" s="35" t="s">
        <v>204</v>
      </c>
      <c r="C104" s="36" t="s">
        <v>251</v>
      </c>
      <c r="D104" s="32" t="s">
        <v>70</v>
      </c>
      <c r="E104" s="33">
        <v>1</v>
      </c>
      <c r="F104" s="38"/>
      <c r="G104" s="33">
        <f t="shared" si="3"/>
        <v>0</v>
      </c>
      <c r="H104" s="34" t="s">
        <v>24</v>
      </c>
      <c r="I104" s="34" t="s">
        <v>25</v>
      </c>
    </row>
    <row r="105" spans="1:9" ht="12.75">
      <c r="A105" s="6">
        <v>81</v>
      </c>
      <c r="B105" s="1" t="s">
        <v>252</v>
      </c>
      <c r="C105" s="2" t="s">
        <v>253</v>
      </c>
      <c r="D105" s="6" t="s">
        <v>70</v>
      </c>
      <c r="E105" s="3">
        <v>1</v>
      </c>
      <c r="F105" s="37"/>
      <c r="G105" s="3">
        <f t="shared" si="3"/>
        <v>0</v>
      </c>
      <c r="H105" s="4"/>
      <c r="I105" s="4"/>
    </row>
    <row r="106" spans="1:9" ht="12.75">
      <c r="A106" s="6">
        <v>82</v>
      </c>
      <c r="B106" s="1" t="s">
        <v>254</v>
      </c>
      <c r="C106" s="2" t="s">
        <v>255</v>
      </c>
      <c r="D106" s="6" t="s">
        <v>19</v>
      </c>
      <c r="E106" s="3">
        <v>1</v>
      </c>
      <c r="F106" s="37"/>
      <c r="G106" s="3">
        <f t="shared" si="3"/>
        <v>0</v>
      </c>
      <c r="H106" s="4" t="s">
        <v>30</v>
      </c>
      <c r="I106" s="4" t="s">
        <v>37</v>
      </c>
    </row>
    <row r="107" spans="1:9" ht="22.5">
      <c r="A107" s="6">
        <v>83</v>
      </c>
      <c r="B107" s="1" t="s">
        <v>256</v>
      </c>
      <c r="C107" s="2" t="s">
        <v>257</v>
      </c>
      <c r="D107" s="6" t="s">
        <v>70</v>
      </c>
      <c r="E107" s="3">
        <v>3</v>
      </c>
      <c r="F107" s="37"/>
      <c r="G107" s="3">
        <f t="shared" si="3"/>
        <v>0</v>
      </c>
      <c r="H107" s="4" t="s">
        <v>66</v>
      </c>
      <c r="I107" s="4" t="s">
        <v>117</v>
      </c>
    </row>
    <row r="108" spans="1:9" ht="22.5">
      <c r="A108" s="6">
        <v>84</v>
      </c>
      <c r="B108" s="1" t="s">
        <v>258</v>
      </c>
      <c r="C108" s="2" t="s">
        <v>259</v>
      </c>
      <c r="D108" s="6" t="s">
        <v>19</v>
      </c>
      <c r="E108" s="3">
        <v>1</v>
      </c>
      <c r="F108" s="37"/>
      <c r="G108" s="3">
        <f t="shared" si="3"/>
        <v>0</v>
      </c>
      <c r="H108" s="4" t="s">
        <v>71</v>
      </c>
      <c r="I108" s="4" t="s">
        <v>72</v>
      </c>
    </row>
    <row r="109" spans="1:9" ht="22.5">
      <c r="A109" s="6">
        <v>85</v>
      </c>
      <c r="B109" s="1" t="s">
        <v>260</v>
      </c>
      <c r="C109" s="2" t="s">
        <v>261</v>
      </c>
      <c r="D109" s="6" t="s">
        <v>19</v>
      </c>
      <c r="E109" s="3">
        <v>1</v>
      </c>
      <c r="F109" s="37"/>
      <c r="G109" s="3">
        <f t="shared" si="3"/>
        <v>0</v>
      </c>
      <c r="H109" s="4" t="s">
        <v>30</v>
      </c>
      <c r="I109" s="4" t="s">
        <v>37</v>
      </c>
    </row>
    <row r="110" spans="1:9" ht="35.25" customHeight="1">
      <c r="A110" s="32">
        <v>86</v>
      </c>
      <c r="B110" s="35" t="s">
        <v>262</v>
      </c>
      <c r="C110" s="36" t="s">
        <v>263</v>
      </c>
      <c r="D110" s="32" t="s">
        <v>19</v>
      </c>
      <c r="E110" s="33">
        <v>1</v>
      </c>
      <c r="F110" s="38"/>
      <c r="G110" s="33">
        <f t="shared" si="3"/>
        <v>0</v>
      </c>
      <c r="H110" s="34" t="s">
        <v>162</v>
      </c>
      <c r="I110" s="34" t="s">
        <v>163</v>
      </c>
    </row>
    <row r="111" spans="1:9" ht="58.5" customHeight="1">
      <c r="A111" s="32">
        <v>87</v>
      </c>
      <c r="B111" s="35" t="s">
        <v>264</v>
      </c>
      <c r="C111" s="36" t="s">
        <v>265</v>
      </c>
      <c r="D111" s="32" t="s">
        <v>70</v>
      </c>
      <c r="E111" s="33">
        <v>1</v>
      </c>
      <c r="F111" s="38"/>
      <c r="G111" s="33">
        <f t="shared" si="3"/>
        <v>0</v>
      </c>
      <c r="H111" s="34" t="s">
        <v>162</v>
      </c>
      <c r="I111" s="34" t="s">
        <v>163</v>
      </c>
    </row>
    <row r="112" spans="1:9" ht="39" customHeight="1">
      <c r="A112" s="32">
        <v>88</v>
      </c>
      <c r="B112" s="35" t="s">
        <v>266</v>
      </c>
      <c r="C112" s="36" t="s">
        <v>267</v>
      </c>
      <c r="D112" s="32" t="s">
        <v>70</v>
      </c>
      <c r="E112" s="33">
        <v>1</v>
      </c>
      <c r="F112" s="38"/>
      <c r="G112" s="33">
        <f t="shared" si="3"/>
        <v>0</v>
      </c>
      <c r="H112" s="34" t="s">
        <v>220</v>
      </c>
      <c r="I112" s="34" t="s">
        <v>268</v>
      </c>
    </row>
    <row r="113" spans="1:9" ht="22.5">
      <c r="A113" s="6">
        <v>89</v>
      </c>
      <c r="B113" s="1" t="s">
        <v>269</v>
      </c>
      <c r="C113" s="2" t="s">
        <v>270</v>
      </c>
      <c r="D113" s="6" t="s">
        <v>19</v>
      </c>
      <c r="E113" s="3">
        <v>2</v>
      </c>
      <c r="F113" s="37"/>
      <c r="G113" s="3">
        <f t="shared" si="3"/>
        <v>0</v>
      </c>
      <c r="H113" s="4" t="s">
        <v>271</v>
      </c>
      <c r="I113" s="4" t="s">
        <v>272</v>
      </c>
    </row>
    <row r="114" spans="1:9" ht="24.75" customHeight="1">
      <c r="A114" s="6">
        <v>90</v>
      </c>
      <c r="B114" s="1" t="s">
        <v>273</v>
      </c>
      <c r="C114" s="2" t="s">
        <v>274</v>
      </c>
      <c r="D114" s="6" t="s">
        <v>19</v>
      </c>
      <c r="E114" s="3">
        <v>4</v>
      </c>
      <c r="F114" s="37"/>
      <c r="G114" s="3">
        <f t="shared" si="3"/>
        <v>0</v>
      </c>
      <c r="H114" s="4" t="s">
        <v>30</v>
      </c>
      <c r="I114" s="4" t="s">
        <v>63</v>
      </c>
    </row>
    <row r="115" spans="1:9" ht="12.75">
      <c r="A115" s="6">
        <v>91</v>
      </c>
      <c r="B115" s="1" t="s">
        <v>275</v>
      </c>
      <c r="C115" s="2" t="s">
        <v>276</v>
      </c>
      <c r="D115" s="6" t="s">
        <v>70</v>
      </c>
      <c r="E115" s="3">
        <v>4</v>
      </c>
      <c r="F115" s="37"/>
      <c r="G115" s="3">
        <f t="shared" si="3"/>
        <v>0</v>
      </c>
      <c r="H115" s="4" t="s">
        <v>105</v>
      </c>
      <c r="I115" s="4" t="s">
        <v>85</v>
      </c>
    </row>
    <row r="116" spans="1:9" ht="12.75">
      <c r="A116" s="6">
        <v>92</v>
      </c>
      <c r="B116" s="1" t="s">
        <v>277</v>
      </c>
      <c r="C116" s="2" t="s">
        <v>278</v>
      </c>
      <c r="D116" s="6" t="s">
        <v>19</v>
      </c>
      <c r="E116" s="3">
        <v>1</v>
      </c>
      <c r="F116" s="37"/>
      <c r="G116" s="3">
        <f t="shared" si="3"/>
        <v>0</v>
      </c>
      <c r="H116" s="4" t="s">
        <v>24</v>
      </c>
      <c r="I116" s="4" t="s">
        <v>25</v>
      </c>
    </row>
    <row r="117" spans="1:9" ht="12.75">
      <c r="A117" s="6">
        <v>93</v>
      </c>
      <c r="B117" s="1" t="s">
        <v>279</v>
      </c>
      <c r="C117" s="2" t="s">
        <v>280</v>
      </c>
      <c r="D117" s="6" t="s">
        <v>19</v>
      </c>
      <c r="E117" s="3">
        <v>3</v>
      </c>
      <c r="F117" s="37"/>
      <c r="G117" s="3">
        <f t="shared" si="3"/>
        <v>0</v>
      </c>
      <c r="H117" s="4" t="s">
        <v>24</v>
      </c>
      <c r="I117" s="4" t="s">
        <v>106</v>
      </c>
    </row>
    <row r="118" spans="1:9" ht="12.75">
      <c r="A118" s="6">
        <v>94</v>
      </c>
      <c r="B118" s="1" t="s">
        <v>281</v>
      </c>
      <c r="C118" s="2" t="s">
        <v>282</v>
      </c>
      <c r="D118" s="6" t="s">
        <v>19</v>
      </c>
      <c r="E118" s="3">
        <v>6</v>
      </c>
      <c r="F118" s="37"/>
      <c r="G118" s="3">
        <f t="shared" si="3"/>
        <v>0</v>
      </c>
      <c r="H118" s="4" t="s">
        <v>24</v>
      </c>
      <c r="I118" s="4" t="s">
        <v>117</v>
      </c>
    </row>
    <row r="119" spans="1:9" ht="12.75">
      <c r="A119" s="6">
        <v>95</v>
      </c>
      <c r="B119" s="1" t="s">
        <v>283</v>
      </c>
      <c r="C119" s="2" t="s">
        <v>284</v>
      </c>
      <c r="D119" s="6" t="s">
        <v>19</v>
      </c>
      <c r="E119" s="3">
        <v>12</v>
      </c>
      <c r="F119" s="37"/>
      <c r="G119" s="3">
        <f t="shared" si="3"/>
        <v>0</v>
      </c>
      <c r="H119" s="4" t="s">
        <v>24</v>
      </c>
      <c r="I119" s="4" t="s">
        <v>85</v>
      </c>
    </row>
    <row r="120" spans="1:9" ht="12.75">
      <c r="A120" s="6">
        <v>96</v>
      </c>
      <c r="B120" s="1" t="s">
        <v>285</v>
      </c>
      <c r="C120" s="2" t="s">
        <v>286</v>
      </c>
      <c r="D120" s="6" t="s">
        <v>19</v>
      </c>
      <c r="E120" s="3">
        <v>1</v>
      </c>
      <c r="F120" s="37"/>
      <c r="G120" s="3">
        <f t="shared" si="3"/>
        <v>0</v>
      </c>
      <c r="H120" s="4" t="s">
        <v>66</v>
      </c>
      <c r="I120" s="4" t="s">
        <v>35</v>
      </c>
    </row>
    <row r="121" spans="1:9" ht="12.75">
      <c r="A121" s="6">
        <v>97</v>
      </c>
      <c r="B121" s="1" t="s">
        <v>287</v>
      </c>
      <c r="C121" s="2" t="s">
        <v>288</v>
      </c>
      <c r="D121" s="6" t="s">
        <v>19</v>
      </c>
      <c r="E121" s="3">
        <v>3</v>
      </c>
      <c r="F121" s="37"/>
      <c r="G121" s="3">
        <f t="shared" si="3"/>
        <v>0</v>
      </c>
      <c r="H121" s="4" t="s">
        <v>289</v>
      </c>
      <c r="I121" s="4" t="s">
        <v>67</v>
      </c>
    </row>
    <row r="122" spans="1:9" ht="12.75">
      <c r="A122" s="6">
        <v>98</v>
      </c>
      <c r="B122" s="1" t="s">
        <v>290</v>
      </c>
      <c r="C122" s="2" t="s">
        <v>291</v>
      </c>
      <c r="D122" s="6" t="s">
        <v>19</v>
      </c>
      <c r="E122" s="3">
        <v>1</v>
      </c>
      <c r="F122" s="37"/>
      <c r="G122" s="3">
        <f t="shared" si="3"/>
        <v>0</v>
      </c>
      <c r="H122" s="4" t="s">
        <v>24</v>
      </c>
      <c r="I122" s="4" t="s">
        <v>25</v>
      </c>
    </row>
    <row r="123" spans="1:9" ht="12.75">
      <c r="A123" s="6">
        <v>99</v>
      </c>
      <c r="B123" s="1" t="s">
        <v>292</v>
      </c>
      <c r="C123" s="2" t="s">
        <v>293</v>
      </c>
      <c r="D123" s="6" t="s">
        <v>19</v>
      </c>
      <c r="E123" s="3">
        <v>3</v>
      </c>
      <c r="F123" s="37"/>
      <c r="G123" s="3">
        <f t="shared" si="3"/>
        <v>0</v>
      </c>
      <c r="H123" s="4" t="s">
        <v>24</v>
      </c>
      <c r="I123" s="4" t="s">
        <v>106</v>
      </c>
    </row>
    <row r="124" spans="1:9" ht="12.75">
      <c r="A124" s="6">
        <v>100</v>
      </c>
      <c r="B124" s="1" t="s">
        <v>294</v>
      </c>
      <c r="C124" s="2" t="s">
        <v>295</v>
      </c>
      <c r="D124" s="6" t="s">
        <v>19</v>
      </c>
      <c r="E124" s="3">
        <v>3</v>
      </c>
      <c r="F124" s="37"/>
      <c r="G124" s="3">
        <f t="shared" si="3"/>
        <v>0</v>
      </c>
      <c r="H124" s="4" t="s">
        <v>24</v>
      </c>
      <c r="I124" s="4" t="s">
        <v>106</v>
      </c>
    </row>
    <row r="125" spans="1:9" ht="12.75">
      <c r="A125" s="6">
        <v>101</v>
      </c>
      <c r="B125" s="1" t="s">
        <v>296</v>
      </c>
      <c r="C125" s="2" t="s">
        <v>297</v>
      </c>
      <c r="D125" s="6" t="s">
        <v>19</v>
      </c>
      <c r="E125" s="3">
        <v>3</v>
      </c>
      <c r="F125" s="37"/>
      <c r="G125" s="3">
        <f t="shared" si="3"/>
        <v>0</v>
      </c>
      <c r="H125" s="4" t="s">
        <v>24</v>
      </c>
      <c r="I125" s="4" t="s">
        <v>106</v>
      </c>
    </row>
    <row r="126" spans="1:9" ht="49.5" customHeight="1">
      <c r="A126" s="32">
        <v>102</v>
      </c>
      <c r="B126" s="35" t="s">
        <v>298</v>
      </c>
      <c r="C126" s="36" t="s">
        <v>299</v>
      </c>
      <c r="D126" s="32" t="s">
        <v>19</v>
      </c>
      <c r="E126" s="33">
        <v>1</v>
      </c>
      <c r="F126" s="38"/>
      <c r="G126" s="33">
        <f t="shared" si="3"/>
        <v>0</v>
      </c>
      <c r="H126" s="34" t="s">
        <v>24</v>
      </c>
      <c r="I126" s="34" t="s">
        <v>25</v>
      </c>
    </row>
    <row r="127" spans="1:9" ht="45">
      <c r="A127" s="32">
        <v>103</v>
      </c>
      <c r="B127" s="35" t="s">
        <v>300</v>
      </c>
      <c r="C127" s="36" t="s">
        <v>301</v>
      </c>
      <c r="D127" s="32" t="s">
        <v>19</v>
      </c>
      <c r="E127" s="33">
        <v>3</v>
      </c>
      <c r="F127" s="38"/>
      <c r="G127" s="33">
        <f t="shared" si="3"/>
        <v>0</v>
      </c>
      <c r="H127" s="34" t="s">
        <v>66</v>
      </c>
      <c r="I127" s="34" t="s">
        <v>117</v>
      </c>
    </row>
    <row r="128" spans="1:9" ht="12.75">
      <c r="A128" s="6">
        <v>104</v>
      </c>
      <c r="B128" s="1" t="s">
        <v>302</v>
      </c>
      <c r="C128" s="2" t="s">
        <v>303</v>
      </c>
      <c r="D128" s="6" t="s">
        <v>19</v>
      </c>
      <c r="E128" s="3">
        <v>8</v>
      </c>
      <c r="F128" s="37"/>
      <c r="G128" s="3">
        <f t="shared" si="3"/>
        <v>0</v>
      </c>
      <c r="H128" s="4" t="s">
        <v>24</v>
      </c>
      <c r="I128" s="4" t="s">
        <v>52</v>
      </c>
    </row>
    <row r="129" spans="1:9" ht="12.75">
      <c r="A129" s="6">
        <v>105</v>
      </c>
      <c r="B129" s="1" t="s">
        <v>304</v>
      </c>
      <c r="C129" s="2" t="s">
        <v>305</v>
      </c>
      <c r="D129" s="6" t="s">
        <v>19</v>
      </c>
      <c r="E129" s="3">
        <v>10</v>
      </c>
      <c r="F129" s="37"/>
      <c r="G129" s="3">
        <f t="shared" si="3"/>
        <v>0</v>
      </c>
      <c r="H129" s="4" t="s">
        <v>24</v>
      </c>
      <c r="I129" s="4" t="s">
        <v>37</v>
      </c>
    </row>
    <row r="130" spans="1:9" ht="12.75">
      <c r="A130" s="6">
        <v>106</v>
      </c>
      <c r="B130" s="1" t="s">
        <v>306</v>
      </c>
      <c r="C130" s="2" t="s">
        <v>307</v>
      </c>
      <c r="D130" s="6" t="s">
        <v>19</v>
      </c>
      <c r="E130" s="3">
        <v>16</v>
      </c>
      <c r="F130" s="37"/>
      <c r="G130" s="3">
        <f t="shared" si="3"/>
        <v>0</v>
      </c>
      <c r="H130" s="4" t="s">
        <v>24</v>
      </c>
      <c r="I130" s="4" t="s">
        <v>308</v>
      </c>
    </row>
    <row r="131" spans="1:9" ht="12.75">
      <c r="A131" s="6">
        <v>107</v>
      </c>
      <c r="B131" s="1" t="s">
        <v>309</v>
      </c>
      <c r="C131" s="2" t="s">
        <v>310</v>
      </c>
      <c r="D131" s="6" t="s">
        <v>70</v>
      </c>
      <c r="E131" s="3">
        <v>2</v>
      </c>
      <c r="F131" s="37"/>
      <c r="G131" s="3">
        <f t="shared" si="3"/>
        <v>0</v>
      </c>
      <c r="H131" s="4" t="s">
        <v>66</v>
      </c>
      <c r="I131" s="4" t="s">
        <v>67</v>
      </c>
    </row>
    <row r="132" spans="1:9" ht="12.75">
      <c r="A132" s="6">
        <v>108</v>
      </c>
      <c r="B132" s="1" t="s">
        <v>311</v>
      </c>
      <c r="C132" s="2" t="s">
        <v>312</v>
      </c>
      <c r="D132" s="6" t="s">
        <v>313</v>
      </c>
      <c r="E132" s="3">
        <v>24</v>
      </c>
      <c r="F132" s="37"/>
      <c r="G132" s="3">
        <f t="shared" si="3"/>
        <v>0</v>
      </c>
      <c r="H132" s="4"/>
      <c r="I132" s="4"/>
    </row>
    <row r="133" spans="1:9" ht="12.75">
      <c r="A133" s="6">
        <v>109</v>
      </c>
      <c r="B133" s="1" t="s">
        <v>314</v>
      </c>
      <c r="C133" s="2" t="s">
        <v>315</v>
      </c>
      <c r="D133" s="6" t="s">
        <v>313</v>
      </c>
      <c r="E133" s="3">
        <v>8</v>
      </c>
      <c r="F133" s="37"/>
      <c r="G133" s="3">
        <f t="shared" si="3"/>
        <v>0</v>
      </c>
      <c r="H133" s="4"/>
      <c r="I133" s="4"/>
    </row>
    <row r="134" spans="1:9" ht="12.75">
      <c r="A134" s="6">
        <v>110</v>
      </c>
      <c r="B134" s="1" t="s">
        <v>316</v>
      </c>
      <c r="C134" s="2" t="s">
        <v>317</v>
      </c>
      <c r="D134" s="6" t="s">
        <v>70</v>
      </c>
      <c r="E134" s="3">
        <v>1</v>
      </c>
      <c r="F134" s="37"/>
      <c r="G134" s="3">
        <f t="shared" si="3"/>
        <v>0</v>
      </c>
      <c r="H134" s="4" t="s">
        <v>66</v>
      </c>
      <c r="I134" s="4" t="s">
        <v>35</v>
      </c>
    </row>
    <row r="135" spans="1:9" ht="12.75">
      <c r="A135" s="6">
        <v>111</v>
      </c>
      <c r="B135" s="1" t="s">
        <v>318</v>
      </c>
      <c r="C135" s="2" t="s">
        <v>319</v>
      </c>
      <c r="D135" s="6" t="s">
        <v>19</v>
      </c>
      <c r="E135" s="3">
        <v>1</v>
      </c>
      <c r="F135" s="37"/>
      <c r="G135" s="3">
        <f t="shared" si="3"/>
        <v>0</v>
      </c>
      <c r="H135" s="4" t="s">
        <v>24</v>
      </c>
      <c r="I135" s="4" t="s">
        <v>25</v>
      </c>
    </row>
    <row r="136" spans="1:9" ht="33.75">
      <c r="A136" s="32">
        <v>112</v>
      </c>
      <c r="B136" s="35" t="s">
        <v>320</v>
      </c>
      <c r="C136" s="36" t="s">
        <v>321</v>
      </c>
      <c r="D136" s="32" t="s">
        <v>70</v>
      </c>
      <c r="E136" s="33">
        <v>1</v>
      </c>
      <c r="F136" s="38"/>
      <c r="G136" s="33">
        <f t="shared" si="3"/>
        <v>0</v>
      </c>
      <c r="H136" s="34" t="s">
        <v>24</v>
      </c>
      <c r="I136" s="34" t="s">
        <v>25</v>
      </c>
    </row>
    <row r="137" spans="1:9" ht="12.75">
      <c r="A137" s="6">
        <v>113</v>
      </c>
      <c r="B137" s="1" t="s">
        <v>322</v>
      </c>
      <c r="C137" s="2" t="s">
        <v>323</v>
      </c>
      <c r="D137" s="6" t="s">
        <v>42</v>
      </c>
      <c r="E137" s="3">
        <v>12.31</v>
      </c>
      <c r="F137" s="37"/>
      <c r="G137" s="3">
        <f>E137*F137</f>
        <v>0</v>
      </c>
      <c r="H137" s="4"/>
      <c r="I137" s="4"/>
    </row>
    <row r="138" spans="1:9" ht="12.75">
      <c r="A138" s="6">
        <v>114</v>
      </c>
      <c r="B138" s="1" t="s">
        <v>324</v>
      </c>
      <c r="C138" s="2" t="s">
        <v>325</v>
      </c>
      <c r="D138" s="6" t="s">
        <v>42</v>
      </c>
      <c r="E138" s="3">
        <v>12.31</v>
      </c>
      <c r="F138" s="37"/>
      <c r="G138" s="3">
        <f>E138*F138</f>
        <v>0</v>
      </c>
      <c r="H138" s="4"/>
      <c r="I138" s="4"/>
    </row>
    <row r="139" spans="1:9" ht="12.75">
      <c r="A139" s="28"/>
      <c r="B139" s="10" t="s">
        <v>156</v>
      </c>
      <c r="C139" s="8" t="s">
        <v>326</v>
      </c>
      <c r="D139" s="28"/>
      <c r="E139" s="11"/>
      <c r="F139" s="11"/>
      <c r="G139" s="11">
        <f>SUM(G72:G138)</f>
        <v>0</v>
      </c>
      <c r="H139" s="12"/>
      <c r="I139" s="12" t="s">
        <v>327</v>
      </c>
    </row>
    <row r="140" spans="1:9" ht="12.75">
      <c r="A140" s="6"/>
      <c r="B140" s="1"/>
      <c r="C140" s="2"/>
      <c r="D140" s="6"/>
      <c r="E140" s="3"/>
      <c r="F140" s="3"/>
      <c r="G140" s="3"/>
      <c r="H140" s="4"/>
      <c r="I140" s="4"/>
    </row>
    <row r="141" spans="1:9" ht="12.75">
      <c r="A141" s="29"/>
      <c r="B141" s="18" t="s">
        <v>328</v>
      </c>
      <c r="C141" s="19" t="s">
        <v>329</v>
      </c>
      <c r="D141" s="29"/>
      <c r="E141" s="22"/>
      <c r="F141" s="22"/>
      <c r="G141" s="22"/>
      <c r="H141" s="23"/>
      <c r="I141" s="23"/>
    </row>
    <row r="142" spans="1:9" ht="22.5">
      <c r="A142" s="6">
        <v>115</v>
      </c>
      <c r="B142" s="1" t="s">
        <v>330</v>
      </c>
      <c r="C142" s="2" t="s">
        <v>331</v>
      </c>
      <c r="D142" s="6" t="s">
        <v>15</v>
      </c>
      <c r="E142" s="3">
        <v>90</v>
      </c>
      <c r="F142" s="37"/>
      <c r="G142" s="3">
        <f>E142*F142</f>
        <v>0</v>
      </c>
      <c r="H142" s="4" t="s">
        <v>30</v>
      </c>
      <c r="I142" s="4" t="s">
        <v>332</v>
      </c>
    </row>
    <row r="143" spans="1:9" ht="12.75">
      <c r="A143" s="6">
        <v>116</v>
      </c>
      <c r="B143" s="1" t="s">
        <v>333</v>
      </c>
      <c r="C143" s="2" t="s">
        <v>334</v>
      </c>
      <c r="D143" s="6" t="s">
        <v>19</v>
      </c>
      <c r="E143" s="3">
        <v>6</v>
      </c>
      <c r="F143" s="37"/>
      <c r="G143" s="3">
        <f aca="true" t="shared" si="4" ref="G143:G159">E143*F143</f>
        <v>0</v>
      </c>
      <c r="H143" s="4" t="s">
        <v>335</v>
      </c>
      <c r="I143" s="4" t="s">
        <v>336</v>
      </c>
    </row>
    <row r="144" spans="1:9" ht="12.75">
      <c r="A144" s="6">
        <v>117</v>
      </c>
      <c r="B144" s="1" t="s">
        <v>337</v>
      </c>
      <c r="C144" s="2" t="s">
        <v>338</v>
      </c>
      <c r="D144" s="6" t="s">
        <v>15</v>
      </c>
      <c r="E144" s="3">
        <v>6</v>
      </c>
      <c r="F144" s="37"/>
      <c r="G144" s="3">
        <f t="shared" si="4"/>
        <v>0</v>
      </c>
      <c r="H144" s="4" t="s">
        <v>66</v>
      </c>
      <c r="I144" s="4" t="s">
        <v>85</v>
      </c>
    </row>
    <row r="145" spans="1:9" ht="12.75">
      <c r="A145" s="6">
        <v>118</v>
      </c>
      <c r="B145" s="1" t="s">
        <v>339</v>
      </c>
      <c r="C145" s="2" t="s">
        <v>340</v>
      </c>
      <c r="D145" s="6" t="s">
        <v>15</v>
      </c>
      <c r="E145" s="3">
        <v>20</v>
      </c>
      <c r="F145" s="37"/>
      <c r="G145" s="3">
        <f t="shared" si="4"/>
        <v>0</v>
      </c>
      <c r="H145" s="4" t="s">
        <v>66</v>
      </c>
      <c r="I145" s="4" t="s">
        <v>63</v>
      </c>
    </row>
    <row r="146" spans="1:9" ht="12.75">
      <c r="A146" s="6">
        <v>119</v>
      </c>
      <c r="B146" s="1" t="s">
        <v>341</v>
      </c>
      <c r="C146" s="2" t="s">
        <v>342</v>
      </c>
      <c r="D146" s="6" t="s">
        <v>15</v>
      </c>
      <c r="E146" s="3">
        <v>38</v>
      </c>
      <c r="F146" s="37"/>
      <c r="G146" s="3">
        <f t="shared" si="4"/>
        <v>0</v>
      </c>
      <c r="H146" s="4" t="s">
        <v>105</v>
      </c>
      <c r="I146" s="4" t="s">
        <v>343</v>
      </c>
    </row>
    <row r="147" spans="1:9" ht="12.75">
      <c r="A147" s="6">
        <v>120</v>
      </c>
      <c r="B147" s="1" t="s">
        <v>344</v>
      </c>
      <c r="C147" s="2" t="s">
        <v>345</v>
      </c>
      <c r="D147" s="6" t="s">
        <v>15</v>
      </c>
      <c r="E147" s="3">
        <v>14</v>
      </c>
      <c r="F147" s="37"/>
      <c r="G147" s="3">
        <f t="shared" si="4"/>
        <v>0</v>
      </c>
      <c r="H147" s="4" t="s">
        <v>24</v>
      </c>
      <c r="I147" s="4" t="s">
        <v>346</v>
      </c>
    </row>
    <row r="148" spans="1:9" ht="12.75">
      <c r="A148" s="6">
        <v>121</v>
      </c>
      <c r="B148" s="1" t="s">
        <v>347</v>
      </c>
      <c r="C148" s="2" t="s">
        <v>348</v>
      </c>
      <c r="D148" s="6" t="s">
        <v>15</v>
      </c>
      <c r="E148" s="3">
        <v>28</v>
      </c>
      <c r="F148" s="37"/>
      <c r="G148" s="3">
        <f t="shared" si="4"/>
        <v>0</v>
      </c>
      <c r="H148" s="4" t="s">
        <v>24</v>
      </c>
      <c r="I148" s="4" t="s">
        <v>349</v>
      </c>
    </row>
    <row r="149" spans="1:9" ht="12.75">
      <c r="A149" s="6">
        <v>122</v>
      </c>
      <c r="B149" s="1" t="s">
        <v>350</v>
      </c>
      <c r="C149" s="2" t="s">
        <v>351</v>
      </c>
      <c r="D149" s="6" t="s">
        <v>34</v>
      </c>
      <c r="E149" s="3">
        <v>48</v>
      </c>
      <c r="F149" s="37"/>
      <c r="G149" s="3">
        <f t="shared" si="4"/>
        <v>0</v>
      </c>
      <c r="H149" s="4" t="s">
        <v>24</v>
      </c>
      <c r="I149" s="4" t="s">
        <v>352</v>
      </c>
    </row>
    <row r="150" spans="1:9" ht="12.75">
      <c r="A150" s="6">
        <v>123</v>
      </c>
      <c r="B150" s="1" t="s">
        <v>353</v>
      </c>
      <c r="C150" s="2" t="s">
        <v>354</v>
      </c>
      <c r="D150" s="6" t="s">
        <v>355</v>
      </c>
      <c r="E150" s="3">
        <v>1</v>
      </c>
      <c r="F150" s="37"/>
      <c r="G150" s="3">
        <f t="shared" si="4"/>
        <v>0</v>
      </c>
      <c r="H150" s="4" t="s">
        <v>30</v>
      </c>
      <c r="I150" s="4" t="s">
        <v>37</v>
      </c>
    </row>
    <row r="151" spans="1:9" ht="12.75">
      <c r="A151" s="6">
        <v>124</v>
      </c>
      <c r="B151" s="1" t="s">
        <v>356</v>
      </c>
      <c r="C151" s="2" t="s">
        <v>357</v>
      </c>
      <c r="D151" s="6" t="s">
        <v>355</v>
      </c>
      <c r="E151" s="3">
        <v>3</v>
      </c>
      <c r="F151" s="37"/>
      <c r="G151" s="3">
        <f t="shared" si="4"/>
        <v>0</v>
      </c>
      <c r="H151" s="4" t="s">
        <v>66</v>
      </c>
      <c r="I151" s="4" t="s">
        <v>117</v>
      </c>
    </row>
    <row r="152" spans="1:9" ht="12.75">
      <c r="A152" s="6">
        <v>125</v>
      </c>
      <c r="B152" s="1" t="s">
        <v>358</v>
      </c>
      <c r="C152" s="2" t="s">
        <v>359</v>
      </c>
      <c r="D152" s="6" t="s">
        <v>15</v>
      </c>
      <c r="E152" s="3">
        <v>76</v>
      </c>
      <c r="F152" s="37"/>
      <c r="G152" s="3">
        <f t="shared" si="4"/>
        <v>0</v>
      </c>
      <c r="H152" s="4" t="s">
        <v>360</v>
      </c>
      <c r="I152" s="4" t="s">
        <v>52</v>
      </c>
    </row>
    <row r="153" spans="1:9" ht="12.75">
      <c r="A153" s="6">
        <v>126</v>
      </c>
      <c r="B153" s="1" t="s">
        <v>361</v>
      </c>
      <c r="C153" s="2" t="s">
        <v>362</v>
      </c>
      <c r="D153" s="6" t="s">
        <v>15</v>
      </c>
      <c r="E153" s="3">
        <v>6</v>
      </c>
      <c r="F153" s="37"/>
      <c r="G153" s="3">
        <f t="shared" si="4"/>
        <v>0</v>
      </c>
      <c r="H153" s="4" t="s">
        <v>24</v>
      </c>
      <c r="I153" s="4" t="s">
        <v>117</v>
      </c>
    </row>
    <row r="154" spans="1:9" ht="12.75">
      <c r="A154" s="6">
        <v>127</v>
      </c>
      <c r="B154" s="1" t="s">
        <v>363</v>
      </c>
      <c r="C154" s="2" t="s">
        <v>364</v>
      </c>
      <c r="D154" s="6" t="s">
        <v>15</v>
      </c>
      <c r="E154" s="3">
        <v>18</v>
      </c>
      <c r="F154" s="37"/>
      <c r="G154" s="3">
        <f t="shared" si="4"/>
        <v>0</v>
      </c>
      <c r="H154" s="4" t="s">
        <v>24</v>
      </c>
      <c r="I154" s="4" t="s">
        <v>365</v>
      </c>
    </row>
    <row r="155" spans="1:9" ht="12.75">
      <c r="A155" s="6">
        <v>128</v>
      </c>
      <c r="B155" s="1" t="s">
        <v>366</v>
      </c>
      <c r="C155" s="2" t="s">
        <v>367</v>
      </c>
      <c r="D155" s="6" t="s">
        <v>15</v>
      </c>
      <c r="E155" s="3">
        <v>38</v>
      </c>
      <c r="F155" s="37"/>
      <c r="G155" s="3">
        <f t="shared" si="4"/>
        <v>0</v>
      </c>
      <c r="H155" s="4" t="s">
        <v>24</v>
      </c>
      <c r="I155" s="4" t="s">
        <v>368</v>
      </c>
    </row>
    <row r="156" spans="1:9" ht="12.75">
      <c r="A156" s="6">
        <v>129</v>
      </c>
      <c r="B156" s="1" t="s">
        <v>369</v>
      </c>
      <c r="C156" s="2" t="s">
        <v>370</v>
      </c>
      <c r="D156" s="6" t="s">
        <v>15</v>
      </c>
      <c r="E156" s="3">
        <v>14</v>
      </c>
      <c r="F156" s="37"/>
      <c r="G156" s="3">
        <f t="shared" si="4"/>
        <v>0</v>
      </c>
      <c r="H156" s="4" t="s">
        <v>24</v>
      </c>
      <c r="I156" s="4" t="s">
        <v>346</v>
      </c>
    </row>
    <row r="157" spans="1:9" ht="12.75">
      <c r="A157" s="6">
        <v>130</v>
      </c>
      <c r="B157" s="1" t="s">
        <v>371</v>
      </c>
      <c r="C157" s="2" t="s">
        <v>372</v>
      </c>
      <c r="D157" s="6" t="s">
        <v>15</v>
      </c>
      <c r="E157" s="3">
        <v>76</v>
      </c>
      <c r="F157" s="37"/>
      <c r="G157" s="3">
        <f t="shared" si="4"/>
        <v>0</v>
      </c>
      <c r="H157" s="4"/>
      <c r="I157" s="4"/>
    </row>
    <row r="158" spans="1:9" ht="12.75">
      <c r="A158" s="6">
        <v>131</v>
      </c>
      <c r="B158" s="1" t="s">
        <v>373</v>
      </c>
      <c r="C158" s="2" t="s">
        <v>374</v>
      </c>
      <c r="D158" s="6" t="s">
        <v>42</v>
      </c>
      <c r="E158" s="3">
        <v>1.3</v>
      </c>
      <c r="F158" s="37"/>
      <c r="G158" s="3">
        <f t="shared" si="4"/>
        <v>0</v>
      </c>
      <c r="H158" s="4"/>
      <c r="I158" s="4"/>
    </row>
    <row r="159" spans="1:9" ht="12.75">
      <c r="A159" s="6">
        <v>132</v>
      </c>
      <c r="B159" s="1" t="s">
        <v>375</v>
      </c>
      <c r="C159" s="2" t="s">
        <v>376</v>
      </c>
      <c r="D159" s="6" t="s">
        <v>42</v>
      </c>
      <c r="E159" s="3">
        <v>1.3</v>
      </c>
      <c r="F159" s="37"/>
      <c r="G159" s="3">
        <f t="shared" si="4"/>
        <v>0</v>
      </c>
      <c r="H159" s="4"/>
      <c r="I159" s="4"/>
    </row>
    <row r="160" spans="1:9" ht="12.75">
      <c r="A160" s="28"/>
      <c r="B160" s="10" t="s">
        <v>328</v>
      </c>
      <c r="C160" s="8" t="s">
        <v>377</v>
      </c>
      <c r="D160" s="28"/>
      <c r="E160" s="11"/>
      <c r="F160" s="11"/>
      <c r="G160" s="11">
        <f>SUM(G142:G159)</f>
        <v>0</v>
      </c>
      <c r="H160" s="12"/>
      <c r="I160" s="12" t="s">
        <v>378</v>
      </c>
    </row>
    <row r="161" spans="1:9" ht="12.75">
      <c r="A161" s="6"/>
      <c r="B161" s="1"/>
      <c r="C161" s="2"/>
      <c r="D161" s="6"/>
      <c r="E161" s="3"/>
      <c r="F161" s="3"/>
      <c r="G161" s="3"/>
      <c r="H161" s="4"/>
      <c r="I161" s="4"/>
    </row>
    <row r="162" spans="1:9" ht="12.75">
      <c r="A162" s="6"/>
      <c r="B162" s="1"/>
      <c r="C162" s="2"/>
      <c r="D162" s="6"/>
      <c r="E162" s="3"/>
      <c r="F162" s="3"/>
      <c r="G162" s="3"/>
      <c r="H162" s="4"/>
      <c r="I162" s="4"/>
    </row>
    <row r="163" spans="1:9" ht="12.75">
      <c r="A163" s="6"/>
      <c r="B163" s="1"/>
      <c r="C163" s="2" t="s">
        <v>379</v>
      </c>
      <c r="D163" s="6"/>
      <c r="E163" s="3"/>
      <c r="F163" s="3"/>
      <c r="G163" s="3">
        <f>G20+G38+G60+G66+G139+G160</f>
        <v>0</v>
      </c>
      <c r="H163" s="4"/>
      <c r="I163" s="4" t="s">
        <v>380</v>
      </c>
    </row>
    <row r="164" spans="1:9" ht="12.75">
      <c r="A164" s="6"/>
      <c r="B164" s="1"/>
      <c r="C164" s="2"/>
      <c r="D164" s="6"/>
      <c r="E164" s="1"/>
      <c r="F164" s="1"/>
      <c r="G164" s="1"/>
      <c r="H164" s="4"/>
      <c r="I164" s="4"/>
    </row>
    <row r="165" spans="1:9" ht="19.5" customHeight="1">
      <c r="A165" s="6"/>
      <c r="B165" s="1"/>
      <c r="C165" s="39" t="s">
        <v>382</v>
      </c>
      <c r="D165" s="40"/>
      <c r="E165" s="41"/>
      <c r="F165" s="41"/>
      <c r="G165" s="47">
        <f>G163</f>
        <v>0</v>
      </c>
      <c r="H165" s="48" t="s">
        <v>515</v>
      </c>
      <c r="I165" s="4"/>
    </row>
    <row r="166" spans="1:9" ht="19.5" customHeight="1">
      <c r="A166" s="6"/>
      <c r="B166" s="1"/>
      <c r="C166" s="39" t="s">
        <v>381</v>
      </c>
      <c r="D166" s="40"/>
      <c r="E166" s="41"/>
      <c r="F166" s="41"/>
      <c r="G166" s="49">
        <f>G165*0.21</f>
        <v>0</v>
      </c>
      <c r="H166" s="48" t="s">
        <v>515</v>
      </c>
      <c r="I166" s="4"/>
    </row>
    <row r="167" spans="1:9" ht="19.5" customHeight="1">
      <c r="A167" s="6"/>
      <c r="B167" s="1"/>
      <c r="C167" s="39" t="s">
        <v>383</v>
      </c>
      <c r="D167" s="40"/>
      <c r="E167" s="41"/>
      <c r="F167" s="41"/>
      <c r="G167" s="47">
        <f>SUM(G165:G166)</f>
        <v>0</v>
      </c>
      <c r="H167" s="48" t="s">
        <v>515</v>
      </c>
      <c r="I167" s="4"/>
    </row>
    <row r="168" spans="1:9" ht="12.75">
      <c r="A168" s="6"/>
      <c r="B168" s="1"/>
      <c r="C168" s="1"/>
      <c r="D168" s="6"/>
      <c r="E168" s="1"/>
      <c r="F168" s="1"/>
      <c r="G168" s="1"/>
      <c r="H168" s="4"/>
      <c r="I168" s="4"/>
    </row>
    <row r="169" spans="1:9" ht="12.75">
      <c r="A169" s="6"/>
      <c r="B169" s="1"/>
      <c r="C169" s="1"/>
      <c r="D169" s="6"/>
      <c r="E169" s="1"/>
      <c r="F169" s="1"/>
      <c r="G169" s="1"/>
      <c r="H169" s="4"/>
      <c r="I169" s="4"/>
    </row>
    <row r="170" spans="1:9" ht="12.75">
      <c r="A170" s="6"/>
      <c r="B170" s="1"/>
      <c r="C170" s="1"/>
      <c r="D170" s="6"/>
      <c r="E170" s="1"/>
      <c r="F170" s="1"/>
      <c r="G170" s="1"/>
      <c r="H170" s="4"/>
      <c r="I170" s="4"/>
    </row>
    <row r="171" spans="1:9" ht="12.75">
      <c r="A171" s="6"/>
      <c r="B171" s="1"/>
      <c r="C171" s="1"/>
      <c r="D171" s="6"/>
      <c r="E171" s="1"/>
      <c r="F171" s="1"/>
      <c r="G171" s="1"/>
      <c r="H171" s="4"/>
      <c r="I171" s="4"/>
    </row>
    <row r="172" spans="1:9" ht="12.75">
      <c r="A172" s="6"/>
      <c r="B172" s="1"/>
      <c r="C172" s="1"/>
      <c r="D172" s="6"/>
      <c r="E172" s="1"/>
      <c r="F172" s="1"/>
      <c r="G172" s="1"/>
      <c r="H172" s="4"/>
      <c r="I172" s="4"/>
    </row>
    <row r="173" spans="1:9" ht="12.75">
      <c r="A173" s="6"/>
      <c r="B173" s="1"/>
      <c r="C173" s="1"/>
      <c r="D173" s="6"/>
      <c r="E173" s="1"/>
      <c r="F173" s="1"/>
      <c r="G173" s="1"/>
      <c r="H173" s="4"/>
      <c r="I173" s="4"/>
    </row>
    <row r="174" spans="1:9" ht="12.75">
      <c r="A174" s="6"/>
      <c r="B174" s="1"/>
      <c r="C174" s="1"/>
      <c r="D174" s="6"/>
      <c r="E174" s="1"/>
      <c r="F174" s="1"/>
      <c r="G174" s="1"/>
      <c r="H174" s="4"/>
      <c r="I174" s="4"/>
    </row>
    <row r="175" spans="1:9" ht="12.75">
      <c r="A175" s="6"/>
      <c r="B175" s="1"/>
      <c r="C175" s="1"/>
      <c r="D175" s="6"/>
      <c r="E175" s="1"/>
      <c r="F175" s="1"/>
      <c r="G175" s="1"/>
      <c r="H175" s="4"/>
      <c r="I175" s="4"/>
    </row>
    <row r="176" spans="1:9" ht="12.75">
      <c r="A176" s="6"/>
      <c r="B176" s="1"/>
      <c r="C176" s="1"/>
      <c r="D176" s="6"/>
      <c r="E176" s="1"/>
      <c r="F176" s="1"/>
      <c r="G176" s="1"/>
      <c r="H176" s="4"/>
      <c r="I176" s="4"/>
    </row>
    <row r="177" spans="1:9" ht="12.75">
      <c r="A177" s="6"/>
      <c r="B177" s="1"/>
      <c r="C177" s="1"/>
      <c r="D177" s="6"/>
      <c r="E177" s="1"/>
      <c r="F177" s="1"/>
      <c r="G177" s="1"/>
      <c r="H177" s="4"/>
      <c r="I177" s="4"/>
    </row>
    <row r="178" spans="1:9" ht="12.75">
      <c r="A178" s="6"/>
      <c r="B178" s="1"/>
      <c r="C178" s="1"/>
      <c r="D178" s="6"/>
      <c r="E178" s="1"/>
      <c r="F178" s="1"/>
      <c r="G178" s="1"/>
      <c r="H178" s="4"/>
      <c r="I178" s="4"/>
    </row>
    <row r="179" spans="1:9" ht="12.75">
      <c r="A179" s="6"/>
      <c r="B179" s="1"/>
      <c r="C179" s="1"/>
      <c r="D179" s="6"/>
      <c r="E179" s="1"/>
      <c r="F179" s="1"/>
      <c r="G179" s="1"/>
      <c r="H179" s="4"/>
      <c r="I179" s="4"/>
    </row>
  </sheetData>
  <sheetProtection selectLockedCells="1" selectUnlockedCells="1"/>
  <printOptions/>
  <pageMargins left="0.7480314960629921" right="0.7480314960629921" top="0.7874015748031497" bottom="0.7874015748031497" header="0.5118110236220472" footer="0.5118110236220472"/>
  <pageSetup fitToHeight="5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34"/>
  <sheetViews>
    <sheetView zoomScale="140" zoomScaleNormal="140" zoomScalePageLayoutView="0" workbookViewId="0" topLeftCell="A1">
      <selection activeCell="C3" sqref="C3"/>
    </sheetView>
  </sheetViews>
  <sheetFormatPr defaultColWidth="9.00390625" defaultRowHeight="12.75"/>
  <cols>
    <col min="1" max="1" width="5.25390625" style="31" customWidth="1"/>
    <col min="2" max="2" width="15.25390625" style="0" customWidth="1"/>
    <col min="3" max="3" width="40.75390625" style="0" customWidth="1"/>
    <col min="4" max="4" width="6.125" style="31" customWidth="1"/>
    <col min="5" max="5" width="8.875" style="0" customWidth="1"/>
    <col min="6" max="6" width="12.75390625" style="0" customWidth="1"/>
    <col min="7" max="7" width="15.75390625" style="0" customWidth="1"/>
    <col min="8" max="9" width="8.25390625" style="0" customWidth="1"/>
  </cols>
  <sheetData>
    <row r="2" spans="1:9" ht="12.75">
      <c r="A2" s="52" t="s">
        <v>0</v>
      </c>
      <c r="B2" s="42" t="s">
        <v>1</v>
      </c>
      <c r="C2" s="43" t="s">
        <v>473</v>
      </c>
      <c r="D2" s="45" t="s">
        <v>467</v>
      </c>
      <c r="E2" s="1"/>
      <c r="F2" s="1" t="s">
        <v>470</v>
      </c>
      <c r="G2" s="42"/>
      <c r="H2" s="42"/>
      <c r="I2" s="42"/>
    </row>
    <row r="3" spans="1:9" ht="17.25" customHeight="1">
      <c r="A3" s="52" t="s">
        <v>0</v>
      </c>
      <c r="B3" s="42" t="s">
        <v>2</v>
      </c>
      <c r="C3" s="9" t="s">
        <v>471</v>
      </c>
      <c r="D3" s="45" t="s">
        <v>468</v>
      </c>
      <c r="E3" s="1"/>
      <c r="F3" s="46"/>
      <c r="G3" s="42"/>
      <c r="H3" s="42"/>
      <c r="I3" s="42"/>
    </row>
    <row r="4" spans="1:9" ht="21.75" customHeight="1">
      <c r="A4" s="50"/>
      <c r="B4" s="42"/>
      <c r="C4" s="43"/>
      <c r="D4" s="50"/>
      <c r="E4" s="42"/>
      <c r="F4" s="42"/>
      <c r="G4" s="42"/>
      <c r="H4" s="42"/>
      <c r="I4" s="42"/>
    </row>
    <row r="5" spans="1:9" ht="30.75" customHeight="1">
      <c r="A5" s="6" t="s">
        <v>3</v>
      </c>
      <c r="B5" s="1" t="s">
        <v>4</v>
      </c>
      <c r="C5" s="2" t="s">
        <v>5</v>
      </c>
      <c r="D5" s="6" t="s">
        <v>6</v>
      </c>
      <c r="E5" s="7" t="s">
        <v>7</v>
      </c>
      <c r="F5" s="7" t="s">
        <v>384</v>
      </c>
      <c r="G5" s="7" t="s">
        <v>385</v>
      </c>
      <c r="H5" s="7" t="s">
        <v>387</v>
      </c>
      <c r="I5" s="7" t="s">
        <v>386</v>
      </c>
    </row>
    <row r="6" spans="1:9" ht="12.75">
      <c r="A6" s="50"/>
      <c r="B6" s="42"/>
      <c r="C6" s="43"/>
      <c r="D6" s="50"/>
      <c r="E6" s="42"/>
      <c r="F6" s="42"/>
      <c r="G6" s="42"/>
      <c r="H6" s="42"/>
      <c r="I6" s="42"/>
    </row>
    <row r="7" spans="1:9" ht="12.75">
      <c r="A7" s="71" t="s">
        <v>8</v>
      </c>
      <c r="B7" s="57" t="s">
        <v>9</v>
      </c>
      <c r="C7" s="58" t="s">
        <v>389</v>
      </c>
      <c r="D7" s="59"/>
      <c r="E7" s="60"/>
      <c r="F7" s="60"/>
      <c r="G7" s="60"/>
      <c r="H7" s="61"/>
      <c r="I7" s="61"/>
    </row>
    <row r="8" spans="1:9" ht="12.75">
      <c r="A8" s="50"/>
      <c r="B8" s="42"/>
      <c r="C8" s="43"/>
      <c r="D8" s="50"/>
      <c r="E8" s="53"/>
      <c r="F8" s="53"/>
      <c r="G8" s="53"/>
      <c r="H8" s="52"/>
      <c r="I8" s="52"/>
    </row>
    <row r="9" spans="1:9" s="13" customFormat="1" ht="12.75">
      <c r="A9" s="29"/>
      <c r="B9" s="18" t="s">
        <v>390</v>
      </c>
      <c r="C9" s="19" t="s">
        <v>12</v>
      </c>
      <c r="D9" s="29"/>
      <c r="E9" s="62"/>
      <c r="F9" s="62"/>
      <c r="G9" s="62"/>
      <c r="H9" s="23"/>
      <c r="I9" s="23"/>
    </row>
    <row r="10" spans="1:9" ht="12.75">
      <c r="A10" s="50">
        <v>1</v>
      </c>
      <c r="B10" s="42" t="s">
        <v>13</v>
      </c>
      <c r="C10" s="43" t="s">
        <v>14</v>
      </c>
      <c r="D10" s="50" t="s">
        <v>15</v>
      </c>
      <c r="E10" s="53">
        <v>5</v>
      </c>
      <c r="F10" s="64"/>
      <c r="G10" s="53">
        <f>E10*F10</f>
        <v>0</v>
      </c>
      <c r="H10" s="52" t="s">
        <v>16</v>
      </c>
      <c r="I10" s="52" t="s">
        <v>21</v>
      </c>
    </row>
    <row r="11" spans="1:9" ht="12.75">
      <c r="A11" s="50">
        <v>2</v>
      </c>
      <c r="B11" s="42" t="s">
        <v>18</v>
      </c>
      <c r="C11" s="43" t="s">
        <v>391</v>
      </c>
      <c r="D11" s="50" t="s">
        <v>19</v>
      </c>
      <c r="E11" s="53">
        <v>1</v>
      </c>
      <c r="F11" s="64"/>
      <c r="G11" s="53">
        <f aca="true" t="shared" si="0" ref="G11:G17">E11*F11</f>
        <v>0</v>
      </c>
      <c r="H11" s="52" t="s">
        <v>24</v>
      </c>
      <c r="I11" s="52" t="s">
        <v>25</v>
      </c>
    </row>
    <row r="12" spans="1:9" ht="12.75">
      <c r="A12" s="50">
        <v>3</v>
      </c>
      <c r="B12" s="42" t="s">
        <v>22</v>
      </c>
      <c r="C12" s="43" t="s">
        <v>392</v>
      </c>
      <c r="D12" s="50" t="s">
        <v>19</v>
      </c>
      <c r="E12" s="53">
        <v>1</v>
      </c>
      <c r="F12" s="64"/>
      <c r="G12" s="53">
        <f t="shared" si="0"/>
        <v>0</v>
      </c>
      <c r="H12" s="52" t="s">
        <v>24</v>
      </c>
      <c r="I12" s="52" t="s">
        <v>25</v>
      </c>
    </row>
    <row r="13" spans="1:9" ht="12.75">
      <c r="A13" s="50">
        <v>4</v>
      </c>
      <c r="B13" s="42" t="s">
        <v>26</v>
      </c>
      <c r="C13" s="43" t="s">
        <v>393</v>
      </c>
      <c r="D13" s="50" t="s">
        <v>19</v>
      </c>
      <c r="E13" s="53">
        <v>1</v>
      </c>
      <c r="F13" s="64"/>
      <c r="G13" s="53">
        <f t="shared" si="0"/>
        <v>0</v>
      </c>
      <c r="H13" s="52" t="s">
        <v>24</v>
      </c>
      <c r="I13" s="52" t="s">
        <v>25</v>
      </c>
    </row>
    <row r="14" spans="1:9" ht="12.75">
      <c r="A14" s="50">
        <v>5</v>
      </c>
      <c r="B14" s="42" t="s">
        <v>28</v>
      </c>
      <c r="C14" s="43" t="s">
        <v>29</v>
      </c>
      <c r="D14" s="50" t="s">
        <v>19</v>
      </c>
      <c r="E14" s="53">
        <v>3</v>
      </c>
      <c r="F14" s="64"/>
      <c r="G14" s="53">
        <f t="shared" si="0"/>
        <v>0</v>
      </c>
      <c r="H14" s="52" t="s">
        <v>30</v>
      </c>
      <c r="I14" s="52" t="s">
        <v>31</v>
      </c>
    </row>
    <row r="15" spans="1:9" ht="22.5">
      <c r="A15" s="50">
        <v>6</v>
      </c>
      <c r="B15" s="42" t="s">
        <v>32</v>
      </c>
      <c r="C15" s="43" t="s">
        <v>33</v>
      </c>
      <c r="D15" s="50" t="s">
        <v>34</v>
      </c>
      <c r="E15" s="53">
        <v>1</v>
      </c>
      <c r="F15" s="64"/>
      <c r="G15" s="53">
        <f t="shared" si="0"/>
        <v>0</v>
      </c>
      <c r="H15" s="52" t="s">
        <v>24</v>
      </c>
      <c r="I15" s="52" t="s">
        <v>25</v>
      </c>
    </row>
    <row r="16" spans="1:9" ht="12.75">
      <c r="A16" s="50">
        <v>7</v>
      </c>
      <c r="B16" s="42" t="s">
        <v>40</v>
      </c>
      <c r="C16" s="43" t="s">
        <v>41</v>
      </c>
      <c r="D16" s="50" t="s">
        <v>42</v>
      </c>
      <c r="E16" s="53">
        <v>0.04</v>
      </c>
      <c r="F16" s="64"/>
      <c r="G16" s="53">
        <f t="shared" si="0"/>
        <v>0</v>
      </c>
      <c r="H16" s="52"/>
      <c r="I16" s="52"/>
    </row>
    <row r="17" spans="1:9" ht="12.75">
      <c r="A17" s="50">
        <v>8</v>
      </c>
      <c r="B17" s="42" t="s">
        <v>43</v>
      </c>
      <c r="C17" s="43" t="s">
        <v>44</v>
      </c>
      <c r="D17" s="50" t="s">
        <v>42</v>
      </c>
      <c r="E17" s="53">
        <v>0.04</v>
      </c>
      <c r="F17" s="64"/>
      <c r="G17" s="53">
        <f t="shared" si="0"/>
        <v>0</v>
      </c>
      <c r="H17" s="52"/>
      <c r="I17" s="52"/>
    </row>
    <row r="18" spans="1:9" s="13" customFormat="1" ht="12.75">
      <c r="A18" s="28"/>
      <c r="B18" s="10" t="s">
        <v>390</v>
      </c>
      <c r="C18" s="8" t="s">
        <v>394</v>
      </c>
      <c r="D18" s="28"/>
      <c r="E18" s="55"/>
      <c r="F18" s="56"/>
      <c r="G18" s="55">
        <f>SUM(G10:G17)</f>
        <v>0</v>
      </c>
      <c r="H18" s="12"/>
      <c r="I18" s="12" t="s">
        <v>395</v>
      </c>
    </row>
    <row r="19" spans="1:9" ht="12.75">
      <c r="A19" s="50"/>
      <c r="B19" s="42"/>
      <c r="C19" s="43"/>
      <c r="D19" s="50"/>
      <c r="E19" s="53"/>
      <c r="F19" s="53"/>
      <c r="G19" s="53"/>
      <c r="H19" s="52"/>
      <c r="I19" s="52"/>
    </row>
    <row r="20" spans="1:9" s="13" customFormat="1" ht="12.75">
      <c r="A20" s="29"/>
      <c r="B20" s="18" t="s">
        <v>47</v>
      </c>
      <c r="C20" s="19" t="s">
        <v>48</v>
      </c>
      <c r="D20" s="29"/>
      <c r="E20" s="62"/>
      <c r="F20" s="62"/>
      <c r="G20" s="62"/>
      <c r="H20" s="23"/>
      <c r="I20" s="23"/>
    </row>
    <row r="21" spans="1:9" ht="12.75">
      <c r="A21" s="50">
        <v>9</v>
      </c>
      <c r="B21" s="42" t="s">
        <v>49</v>
      </c>
      <c r="C21" s="43" t="s">
        <v>396</v>
      </c>
      <c r="D21" s="50" t="s">
        <v>15</v>
      </c>
      <c r="E21" s="53">
        <v>1</v>
      </c>
      <c r="F21" s="64"/>
      <c r="G21" s="53">
        <f>E21*F21</f>
        <v>0</v>
      </c>
      <c r="H21" s="52" t="s">
        <v>51</v>
      </c>
      <c r="I21" s="52" t="s">
        <v>397</v>
      </c>
    </row>
    <row r="22" spans="1:9" ht="12.75">
      <c r="A22" s="50">
        <v>10</v>
      </c>
      <c r="B22" s="42" t="s">
        <v>53</v>
      </c>
      <c r="C22" s="43" t="s">
        <v>398</v>
      </c>
      <c r="D22" s="50" t="s">
        <v>19</v>
      </c>
      <c r="E22" s="53">
        <v>1</v>
      </c>
      <c r="F22" s="64"/>
      <c r="G22" s="53">
        <f aca="true" t="shared" si="1" ref="G22:G29">E22*F22</f>
        <v>0</v>
      </c>
      <c r="H22" s="52" t="s">
        <v>24</v>
      </c>
      <c r="I22" s="52" t="s">
        <v>25</v>
      </c>
    </row>
    <row r="23" spans="1:9" ht="12.75">
      <c r="A23" s="50">
        <v>11</v>
      </c>
      <c r="B23" s="42" t="s">
        <v>55</v>
      </c>
      <c r="C23" s="43" t="s">
        <v>56</v>
      </c>
      <c r="D23" s="50" t="s">
        <v>15</v>
      </c>
      <c r="E23" s="53">
        <v>4</v>
      </c>
      <c r="F23" s="64"/>
      <c r="G23" s="53">
        <f t="shared" si="1"/>
        <v>0</v>
      </c>
      <c r="H23" s="52" t="s">
        <v>24</v>
      </c>
      <c r="I23" s="52" t="s">
        <v>67</v>
      </c>
    </row>
    <row r="24" spans="1:9" ht="12.75">
      <c r="A24" s="50">
        <v>12</v>
      </c>
      <c r="B24" s="42" t="s">
        <v>61</v>
      </c>
      <c r="C24" s="43" t="s">
        <v>399</v>
      </c>
      <c r="D24" s="50" t="s">
        <v>15</v>
      </c>
      <c r="E24" s="53">
        <v>4</v>
      </c>
      <c r="F24" s="64"/>
      <c r="G24" s="53">
        <f t="shared" si="1"/>
        <v>0</v>
      </c>
      <c r="H24" s="52" t="s">
        <v>24</v>
      </c>
      <c r="I24" s="52" t="s">
        <v>67</v>
      </c>
    </row>
    <row r="25" spans="1:9" ht="12.75">
      <c r="A25" s="50">
        <v>13</v>
      </c>
      <c r="B25" s="42" t="s">
        <v>64</v>
      </c>
      <c r="C25" s="43" t="s">
        <v>65</v>
      </c>
      <c r="D25" s="50" t="s">
        <v>34</v>
      </c>
      <c r="E25" s="53">
        <v>1</v>
      </c>
      <c r="F25" s="64"/>
      <c r="G25" s="53">
        <f t="shared" si="1"/>
        <v>0</v>
      </c>
      <c r="H25" s="52" t="s">
        <v>66</v>
      </c>
      <c r="I25" s="52" t="s">
        <v>35</v>
      </c>
    </row>
    <row r="26" spans="1:9" ht="12.75">
      <c r="A26" s="50">
        <v>14</v>
      </c>
      <c r="B26" s="42" t="s">
        <v>73</v>
      </c>
      <c r="C26" s="43" t="s">
        <v>400</v>
      </c>
      <c r="D26" s="50" t="s">
        <v>19</v>
      </c>
      <c r="E26" s="53">
        <v>1</v>
      </c>
      <c r="F26" s="64"/>
      <c r="G26" s="53">
        <f t="shared" si="1"/>
        <v>0</v>
      </c>
      <c r="H26" s="52" t="s">
        <v>24</v>
      </c>
      <c r="I26" s="52" t="s">
        <v>25</v>
      </c>
    </row>
    <row r="27" spans="1:9" ht="12.75">
      <c r="A27" s="50">
        <v>15</v>
      </c>
      <c r="B27" s="42" t="s">
        <v>77</v>
      </c>
      <c r="C27" s="43" t="s">
        <v>401</v>
      </c>
      <c r="D27" s="50" t="s">
        <v>19</v>
      </c>
      <c r="E27" s="53">
        <v>1</v>
      </c>
      <c r="F27" s="64"/>
      <c r="G27" s="53">
        <f t="shared" si="1"/>
        <v>0</v>
      </c>
      <c r="H27" s="52" t="s">
        <v>24</v>
      </c>
      <c r="I27" s="52" t="s">
        <v>25</v>
      </c>
    </row>
    <row r="28" spans="1:9" ht="12.75">
      <c r="A28" s="50">
        <v>16</v>
      </c>
      <c r="B28" s="42" t="s">
        <v>86</v>
      </c>
      <c r="C28" s="43" t="s">
        <v>87</v>
      </c>
      <c r="D28" s="50" t="s">
        <v>42</v>
      </c>
      <c r="E28" s="53">
        <v>0.01</v>
      </c>
      <c r="F28" s="64"/>
      <c r="G28" s="53">
        <f t="shared" si="1"/>
        <v>0</v>
      </c>
      <c r="H28" s="52"/>
      <c r="I28" s="52"/>
    </row>
    <row r="29" spans="1:9" ht="12.75">
      <c r="A29" s="50">
        <v>17</v>
      </c>
      <c r="B29" s="42" t="s">
        <v>88</v>
      </c>
      <c r="C29" s="43" t="s">
        <v>89</v>
      </c>
      <c r="D29" s="50" t="s">
        <v>42</v>
      </c>
      <c r="E29" s="53">
        <v>0.01</v>
      </c>
      <c r="F29" s="64"/>
      <c r="G29" s="53">
        <f t="shared" si="1"/>
        <v>0</v>
      </c>
      <c r="H29" s="52"/>
      <c r="I29" s="52"/>
    </row>
    <row r="30" spans="1:9" s="13" customFormat="1" ht="12.75">
      <c r="A30" s="28"/>
      <c r="B30" s="10" t="s">
        <v>90</v>
      </c>
      <c r="C30" s="8" t="s">
        <v>402</v>
      </c>
      <c r="D30" s="28"/>
      <c r="E30" s="55"/>
      <c r="F30" s="55"/>
      <c r="G30" s="55">
        <f>SUM(G21:G29)</f>
        <v>0</v>
      </c>
      <c r="H30" s="12"/>
      <c r="I30" s="12" t="s">
        <v>403</v>
      </c>
    </row>
    <row r="31" spans="1:9" ht="12.75">
      <c r="A31" s="50"/>
      <c r="B31" s="42"/>
      <c r="C31" s="43"/>
      <c r="D31" s="50"/>
      <c r="E31" s="53"/>
      <c r="F31" s="53"/>
      <c r="G31" s="53"/>
      <c r="H31" s="52"/>
      <c r="I31" s="52"/>
    </row>
    <row r="32" spans="1:9" s="13" customFormat="1" ht="12.75">
      <c r="A32" s="29"/>
      <c r="B32" s="18" t="s">
        <v>93</v>
      </c>
      <c r="C32" s="19" t="s">
        <v>94</v>
      </c>
      <c r="D32" s="29"/>
      <c r="E32" s="62"/>
      <c r="F32" s="62"/>
      <c r="G32" s="62"/>
      <c r="H32" s="23"/>
      <c r="I32" s="23"/>
    </row>
    <row r="33" spans="1:9" ht="12.75">
      <c r="A33" s="50">
        <v>18</v>
      </c>
      <c r="B33" s="42" t="s">
        <v>95</v>
      </c>
      <c r="C33" s="43" t="s">
        <v>404</v>
      </c>
      <c r="D33" s="50" t="s">
        <v>70</v>
      </c>
      <c r="E33" s="53">
        <v>1</v>
      </c>
      <c r="F33" s="64"/>
      <c r="G33" s="53">
        <f>E33*F33</f>
        <v>0</v>
      </c>
      <c r="H33" s="52"/>
      <c r="I33" s="52"/>
    </row>
    <row r="34" spans="1:9" ht="12.75">
      <c r="A34" s="50">
        <v>19</v>
      </c>
      <c r="B34" s="42" t="s">
        <v>97</v>
      </c>
      <c r="C34" s="43" t="s">
        <v>405</v>
      </c>
      <c r="D34" s="50" t="s">
        <v>15</v>
      </c>
      <c r="E34" s="53">
        <v>4</v>
      </c>
      <c r="F34" s="64"/>
      <c r="G34" s="53">
        <f aca="true" t="shared" si="2" ref="G34:G48">E34*F34</f>
        <v>0</v>
      </c>
      <c r="H34" s="52" t="s">
        <v>20</v>
      </c>
      <c r="I34" s="52" t="s">
        <v>72</v>
      </c>
    </row>
    <row r="35" spans="1:9" ht="12.75">
      <c r="A35" s="50">
        <v>20</v>
      </c>
      <c r="B35" s="42" t="s">
        <v>103</v>
      </c>
      <c r="C35" s="43" t="s">
        <v>406</v>
      </c>
      <c r="D35" s="50" t="s">
        <v>70</v>
      </c>
      <c r="E35" s="53">
        <v>1</v>
      </c>
      <c r="F35" s="64"/>
      <c r="G35" s="53">
        <f t="shared" si="2"/>
        <v>0</v>
      </c>
      <c r="H35" s="52" t="s">
        <v>24</v>
      </c>
      <c r="I35" s="52" t="s">
        <v>25</v>
      </c>
    </row>
    <row r="36" spans="1:9" ht="12.75">
      <c r="A36" s="50">
        <v>21</v>
      </c>
      <c r="B36" s="42" t="s">
        <v>107</v>
      </c>
      <c r="C36" s="43" t="s">
        <v>407</v>
      </c>
      <c r="D36" s="50" t="s">
        <v>19</v>
      </c>
      <c r="E36" s="53">
        <v>1</v>
      </c>
      <c r="F36" s="64"/>
      <c r="G36" s="53">
        <f t="shared" si="2"/>
        <v>0</v>
      </c>
      <c r="H36" s="52" t="s">
        <v>109</v>
      </c>
      <c r="I36" s="52" t="s">
        <v>408</v>
      </c>
    </row>
    <row r="37" spans="1:9" ht="12.75">
      <c r="A37" s="50">
        <v>22</v>
      </c>
      <c r="B37" s="42" t="s">
        <v>111</v>
      </c>
      <c r="C37" s="43" t="s">
        <v>409</v>
      </c>
      <c r="D37" s="50" t="s">
        <v>19</v>
      </c>
      <c r="E37" s="53">
        <v>1</v>
      </c>
      <c r="F37" s="64"/>
      <c r="G37" s="53">
        <f t="shared" si="2"/>
        <v>0</v>
      </c>
      <c r="H37" s="52" t="s">
        <v>24</v>
      </c>
      <c r="I37" s="52" t="s">
        <v>25</v>
      </c>
    </row>
    <row r="38" spans="1:9" ht="12.75">
      <c r="A38" s="50">
        <v>23</v>
      </c>
      <c r="B38" s="42" t="s">
        <v>113</v>
      </c>
      <c r="C38" s="43" t="s">
        <v>410</v>
      </c>
      <c r="D38" s="50" t="s">
        <v>19</v>
      </c>
      <c r="E38" s="53">
        <v>1</v>
      </c>
      <c r="F38" s="64"/>
      <c r="G38" s="53">
        <f t="shared" si="2"/>
        <v>0</v>
      </c>
      <c r="H38" s="52" t="s">
        <v>66</v>
      </c>
      <c r="I38" s="52" t="s">
        <v>35</v>
      </c>
    </row>
    <row r="39" spans="1:9" ht="12.75">
      <c r="A39" s="50">
        <v>24</v>
      </c>
      <c r="B39" s="42" t="s">
        <v>122</v>
      </c>
      <c r="C39" s="43" t="s">
        <v>123</v>
      </c>
      <c r="D39" s="50" t="s">
        <v>15</v>
      </c>
      <c r="E39" s="53">
        <v>1</v>
      </c>
      <c r="F39" s="64"/>
      <c r="G39" s="53">
        <f t="shared" si="2"/>
        <v>0</v>
      </c>
      <c r="H39" s="52" t="s">
        <v>24</v>
      </c>
      <c r="I39" s="52" t="s">
        <v>25</v>
      </c>
    </row>
    <row r="40" spans="1:9" ht="12.75">
      <c r="A40" s="50">
        <v>25</v>
      </c>
      <c r="B40" s="42" t="s">
        <v>125</v>
      </c>
      <c r="C40" s="43" t="s">
        <v>411</v>
      </c>
      <c r="D40" s="50" t="s">
        <v>15</v>
      </c>
      <c r="E40" s="53">
        <v>3</v>
      </c>
      <c r="F40" s="64"/>
      <c r="G40" s="53">
        <f t="shared" si="2"/>
        <v>0</v>
      </c>
      <c r="H40" s="52" t="s">
        <v>127</v>
      </c>
      <c r="I40" s="52" t="s">
        <v>412</v>
      </c>
    </row>
    <row r="41" spans="1:9" ht="12.75">
      <c r="A41" s="50">
        <v>26</v>
      </c>
      <c r="B41" s="42" t="s">
        <v>129</v>
      </c>
      <c r="C41" s="43" t="s">
        <v>413</v>
      </c>
      <c r="D41" s="50" t="s">
        <v>19</v>
      </c>
      <c r="E41" s="53">
        <v>1</v>
      </c>
      <c r="F41" s="64"/>
      <c r="G41" s="53">
        <f t="shared" si="2"/>
        <v>0</v>
      </c>
      <c r="H41" s="52" t="s">
        <v>24</v>
      </c>
      <c r="I41" s="52" t="s">
        <v>25</v>
      </c>
    </row>
    <row r="42" spans="1:9" ht="12.75">
      <c r="A42" s="50">
        <v>27</v>
      </c>
      <c r="B42" s="42" t="s">
        <v>131</v>
      </c>
      <c r="C42" s="43" t="s">
        <v>414</v>
      </c>
      <c r="D42" s="50" t="s">
        <v>19</v>
      </c>
      <c r="E42" s="53">
        <v>1</v>
      </c>
      <c r="F42" s="64"/>
      <c r="G42" s="53">
        <f t="shared" si="2"/>
        <v>0</v>
      </c>
      <c r="H42" s="52" t="s">
        <v>24</v>
      </c>
      <c r="I42" s="52" t="s">
        <v>25</v>
      </c>
    </row>
    <row r="43" spans="1:9" ht="12.75">
      <c r="A43" s="50">
        <v>28</v>
      </c>
      <c r="B43" s="42" t="s">
        <v>133</v>
      </c>
      <c r="C43" s="43" t="s">
        <v>415</v>
      </c>
      <c r="D43" s="50" t="s">
        <v>70</v>
      </c>
      <c r="E43" s="53">
        <v>2</v>
      </c>
      <c r="F43" s="64"/>
      <c r="G43" s="53">
        <f t="shared" si="2"/>
        <v>0</v>
      </c>
      <c r="H43" s="52" t="s">
        <v>66</v>
      </c>
      <c r="I43" s="52" t="s">
        <v>67</v>
      </c>
    </row>
    <row r="44" spans="1:9" ht="12.75">
      <c r="A44" s="50">
        <v>29</v>
      </c>
      <c r="B44" s="42" t="s">
        <v>135</v>
      </c>
      <c r="C44" s="43" t="s">
        <v>136</v>
      </c>
      <c r="D44" s="50" t="s">
        <v>15</v>
      </c>
      <c r="E44" s="53">
        <v>4</v>
      </c>
      <c r="F44" s="64"/>
      <c r="G44" s="53">
        <f t="shared" si="2"/>
        <v>0</v>
      </c>
      <c r="H44" s="52" t="s">
        <v>24</v>
      </c>
      <c r="I44" s="52" t="s">
        <v>67</v>
      </c>
    </row>
    <row r="45" spans="1:9" ht="12.75">
      <c r="A45" s="50">
        <v>30</v>
      </c>
      <c r="B45" s="42" t="s">
        <v>416</v>
      </c>
      <c r="C45" s="43" t="s">
        <v>417</v>
      </c>
      <c r="D45" s="50" t="s">
        <v>19</v>
      </c>
      <c r="E45" s="53">
        <v>1</v>
      </c>
      <c r="F45" s="64"/>
      <c r="G45" s="53">
        <f t="shared" si="2"/>
        <v>0</v>
      </c>
      <c r="H45" s="52" t="s">
        <v>24</v>
      </c>
      <c r="I45" s="52" t="s">
        <v>25</v>
      </c>
    </row>
    <row r="46" spans="1:9" ht="12.75">
      <c r="A46" s="50">
        <v>31</v>
      </c>
      <c r="B46" s="42" t="s">
        <v>137</v>
      </c>
      <c r="C46" s="43" t="s">
        <v>138</v>
      </c>
      <c r="D46" s="50" t="s">
        <v>19</v>
      </c>
      <c r="E46" s="53">
        <v>1</v>
      </c>
      <c r="F46" s="64"/>
      <c r="G46" s="53">
        <f t="shared" si="2"/>
        <v>0</v>
      </c>
      <c r="H46" s="52"/>
      <c r="I46" s="52"/>
    </row>
    <row r="47" spans="1:9" ht="12.75">
      <c r="A47" s="50">
        <v>32</v>
      </c>
      <c r="B47" s="42" t="s">
        <v>139</v>
      </c>
      <c r="C47" s="43" t="s">
        <v>140</v>
      </c>
      <c r="D47" s="50" t="s">
        <v>42</v>
      </c>
      <c r="E47" s="53">
        <v>0.11</v>
      </c>
      <c r="F47" s="64"/>
      <c r="G47" s="53">
        <f t="shared" si="2"/>
        <v>0</v>
      </c>
      <c r="H47" s="52"/>
      <c r="I47" s="52"/>
    </row>
    <row r="48" spans="1:9" ht="12.75">
      <c r="A48" s="50">
        <v>33</v>
      </c>
      <c r="B48" s="42" t="s">
        <v>141</v>
      </c>
      <c r="C48" s="43" t="s">
        <v>142</v>
      </c>
      <c r="D48" s="50" t="s">
        <v>42</v>
      </c>
      <c r="E48" s="53">
        <v>0.11</v>
      </c>
      <c r="F48" s="64"/>
      <c r="G48" s="53">
        <f t="shared" si="2"/>
        <v>0</v>
      </c>
      <c r="H48" s="52"/>
      <c r="I48" s="52"/>
    </row>
    <row r="49" spans="1:9" s="13" customFormat="1" ht="12.75">
      <c r="A49" s="28"/>
      <c r="B49" s="10" t="s">
        <v>93</v>
      </c>
      <c r="C49" s="8" t="s">
        <v>143</v>
      </c>
      <c r="D49" s="28"/>
      <c r="E49" s="55"/>
      <c r="F49" s="55"/>
      <c r="G49" s="55">
        <f>SUM(G33:G48)</f>
        <v>0</v>
      </c>
      <c r="H49" s="12"/>
      <c r="I49" s="12" t="s">
        <v>418</v>
      </c>
    </row>
    <row r="50" spans="1:9" ht="12.75">
      <c r="A50" s="50"/>
      <c r="B50" s="42"/>
      <c r="C50" s="43"/>
      <c r="D50" s="50"/>
      <c r="E50" s="53"/>
      <c r="F50" s="53"/>
      <c r="G50" s="53"/>
      <c r="H50" s="52"/>
      <c r="I50" s="52"/>
    </row>
    <row r="51" spans="1:9" s="13" customFormat="1" ht="12.75">
      <c r="A51" s="29"/>
      <c r="B51" s="18" t="s">
        <v>419</v>
      </c>
      <c r="C51" s="19" t="s">
        <v>518</v>
      </c>
      <c r="D51" s="29"/>
      <c r="E51" s="62"/>
      <c r="F51" s="62"/>
      <c r="G51" s="62"/>
      <c r="H51" s="23"/>
      <c r="I51" s="23"/>
    </row>
    <row r="52" spans="1:9" s="63" customFormat="1" ht="229.5" customHeight="1">
      <c r="A52" s="67">
        <v>34</v>
      </c>
      <c r="B52" s="65" t="s">
        <v>147</v>
      </c>
      <c r="C52" s="66" t="s">
        <v>520</v>
      </c>
      <c r="D52" s="67" t="s">
        <v>70</v>
      </c>
      <c r="E52" s="68">
        <v>1</v>
      </c>
      <c r="F52" s="70"/>
      <c r="G52" s="68">
        <f>E52*F52</f>
        <v>0</v>
      </c>
      <c r="H52" s="69" t="s">
        <v>148</v>
      </c>
      <c r="I52" s="69" t="s">
        <v>149</v>
      </c>
    </row>
    <row r="53" spans="1:9" ht="12.75">
      <c r="A53" s="50">
        <v>35</v>
      </c>
      <c r="B53" s="42" t="s">
        <v>150</v>
      </c>
      <c r="C53" s="43" t="s">
        <v>151</v>
      </c>
      <c r="D53" s="50" t="s">
        <v>42</v>
      </c>
      <c r="E53" s="53">
        <v>0.25</v>
      </c>
      <c r="F53" s="64"/>
      <c r="G53" s="68">
        <f>E53*F53</f>
        <v>0</v>
      </c>
      <c r="H53" s="52"/>
      <c r="I53" s="52"/>
    </row>
    <row r="54" spans="1:9" ht="12.75">
      <c r="A54" s="50">
        <v>36</v>
      </c>
      <c r="B54" s="42" t="s">
        <v>152</v>
      </c>
      <c r="C54" s="43" t="s">
        <v>420</v>
      </c>
      <c r="D54" s="50" t="s">
        <v>42</v>
      </c>
      <c r="E54" s="53">
        <v>0.25</v>
      </c>
      <c r="F54" s="64"/>
      <c r="G54" s="68">
        <f>E54*F54</f>
        <v>0</v>
      </c>
      <c r="H54" s="52"/>
      <c r="I54" s="52"/>
    </row>
    <row r="55" spans="1:9" s="13" customFormat="1" ht="12.75">
      <c r="A55" s="28"/>
      <c r="B55" s="10" t="s">
        <v>419</v>
      </c>
      <c r="C55" s="8" t="s">
        <v>484</v>
      </c>
      <c r="D55" s="28"/>
      <c r="E55" s="55"/>
      <c r="F55" s="55"/>
      <c r="G55" s="55">
        <f>SUM(G52:G54)</f>
        <v>0</v>
      </c>
      <c r="H55" s="12"/>
      <c r="I55" s="12" t="s">
        <v>149</v>
      </c>
    </row>
    <row r="56" spans="1:9" ht="12.75">
      <c r="A56" s="50"/>
      <c r="B56" s="42"/>
      <c r="C56" s="43"/>
      <c r="D56" s="50"/>
      <c r="E56" s="53"/>
      <c r="F56" s="53"/>
      <c r="G56" s="53"/>
      <c r="H56" s="52"/>
      <c r="I56" s="52"/>
    </row>
    <row r="57" spans="1:9" ht="12.75">
      <c r="A57" s="50"/>
      <c r="B57" s="42"/>
      <c r="C57" s="43"/>
      <c r="D57" s="50"/>
      <c r="E57" s="53"/>
      <c r="F57" s="53"/>
      <c r="G57" s="53"/>
      <c r="H57" s="52"/>
      <c r="I57" s="52"/>
    </row>
    <row r="58" spans="1:9" s="13" customFormat="1" ht="12.75">
      <c r="A58" s="71" t="s">
        <v>8</v>
      </c>
      <c r="B58" s="57" t="s">
        <v>154</v>
      </c>
      <c r="C58" s="58" t="s">
        <v>421</v>
      </c>
      <c r="D58" s="59"/>
      <c r="E58" s="60"/>
      <c r="F58" s="60"/>
      <c r="G58" s="60"/>
      <c r="H58" s="61"/>
      <c r="I58" s="61"/>
    </row>
    <row r="59" spans="1:9" ht="12.75">
      <c r="A59" s="50"/>
      <c r="B59" s="42"/>
      <c r="C59" s="43"/>
      <c r="D59" s="50"/>
      <c r="E59" s="53"/>
      <c r="F59" s="53"/>
      <c r="G59" s="53"/>
      <c r="H59" s="52"/>
      <c r="I59" s="52"/>
    </row>
    <row r="60" spans="1:9" s="13" customFormat="1" ht="12.75">
      <c r="A60" s="29"/>
      <c r="B60" s="18" t="s">
        <v>422</v>
      </c>
      <c r="C60" s="19" t="s">
        <v>157</v>
      </c>
      <c r="D60" s="29"/>
      <c r="E60" s="62"/>
      <c r="F60" s="62"/>
      <c r="G60" s="62"/>
      <c r="H60" s="23"/>
      <c r="I60" s="23"/>
    </row>
    <row r="61" spans="1:9" ht="22.5">
      <c r="A61" s="50">
        <v>37</v>
      </c>
      <c r="B61" s="42" t="s">
        <v>158</v>
      </c>
      <c r="C61" s="43" t="s">
        <v>423</v>
      </c>
      <c r="D61" s="50" t="s">
        <v>70</v>
      </c>
      <c r="E61" s="53">
        <v>1</v>
      </c>
      <c r="F61" s="64"/>
      <c r="G61" s="53">
        <f>E61*F61</f>
        <v>0</v>
      </c>
      <c r="H61" s="52"/>
      <c r="I61" s="52"/>
    </row>
    <row r="62" spans="1:9" ht="12.75">
      <c r="A62" s="50">
        <v>38</v>
      </c>
      <c r="B62" s="42" t="s">
        <v>160</v>
      </c>
      <c r="C62" s="43" t="s">
        <v>161</v>
      </c>
      <c r="D62" s="50" t="s">
        <v>19</v>
      </c>
      <c r="E62" s="53">
        <v>1</v>
      </c>
      <c r="F62" s="64"/>
      <c r="G62" s="53">
        <f aca="true" t="shared" si="3" ref="G62:G102">E62*F62</f>
        <v>0</v>
      </c>
      <c r="H62" s="52" t="s">
        <v>162</v>
      </c>
      <c r="I62" s="52" t="s">
        <v>163</v>
      </c>
    </row>
    <row r="63" spans="1:9" ht="12.75">
      <c r="A63" s="50">
        <v>39</v>
      </c>
      <c r="B63" s="42" t="s">
        <v>164</v>
      </c>
      <c r="C63" s="43" t="s">
        <v>165</v>
      </c>
      <c r="D63" s="50" t="s">
        <v>19</v>
      </c>
      <c r="E63" s="53">
        <v>1</v>
      </c>
      <c r="F63" s="64"/>
      <c r="G63" s="53">
        <f t="shared" si="3"/>
        <v>0</v>
      </c>
      <c r="H63" s="52"/>
      <c r="I63" s="52"/>
    </row>
    <row r="64" spans="1:9" ht="22.5">
      <c r="A64" s="50">
        <v>40</v>
      </c>
      <c r="B64" s="42" t="s">
        <v>168</v>
      </c>
      <c r="C64" s="43" t="s">
        <v>424</v>
      </c>
      <c r="D64" s="50" t="s">
        <v>170</v>
      </c>
      <c r="E64" s="53">
        <v>6</v>
      </c>
      <c r="F64" s="64"/>
      <c r="G64" s="53">
        <f t="shared" si="3"/>
        <v>0</v>
      </c>
      <c r="H64" s="52" t="s">
        <v>24</v>
      </c>
      <c r="I64" s="52" t="s">
        <v>117</v>
      </c>
    </row>
    <row r="65" spans="1:9" s="63" customFormat="1" ht="45">
      <c r="A65" s="67">
        <v>41</v>
      </c>
      <c r="B65" s="65" t="s">
        <v>172</v>
      </c>
      <c r="C65" s="66" t="s">
        <v>425</v>
      </c>
      <c r="D65" s="67" t="s">
        <v>70</v>
      </c>
      <c r="E65" s="68">
        <v>1</v>
      </c>
      <c r="F65" s="70"/>
      <c r="G65" s="68">
        <f t="shared" si="3"/>
        <v>0</v>
      </c>
      <c r="H65" s="69" t="s">
        <v>174</v>
      </c>
      <c r="I65" s="69" t="s">
        <v>426</v>
      </c>
    </row>
    <row r="66" spans="1:9" ht="22.5">
      <c r="A66" s="50">
        <v>42</v>
      </c>
      <c r="B66" s="42" t="s">
        <v>176</v>
      </c>
      <c r="C66" s="43" t="s">
        <v>427</v>
      </c>
      <c r="D66" s="50" t="s">
        <v>19</v>
      </c>
      <c r="E66" s="53">
        <v>2</v>
      </c>
      <c r="F66" s="64"/>
      <c r="G66" s="53">
        <f t="shared" si="3"/>
        <v>0</v>
      </c>
      <c r="H66" s="52" t="s">
        <v>178</v>
      </c>
      <c r="I66" s="52" t="s">
        <v>179</v>
      </c>
    </row>
    <row r="67" spans="1:9" ht="22.5">
      <c r="A67" s="50">
        <v>43</v>
      </c>
      <c r="B67" s="42" t="s">
        <v>180</v>
      </c>
      <c r="C67" s="43" t="s">
        <v>428</v>
      </c>
      <c r="D67" s="50" t="s">
        <v>19</v>
      </c>
      <c r="E67" s="53">
        <v>7</v>
      </c>
      <c r="F67" s="64"/>
      <c r="G67" s="53">
        <f t="shared" si="3"/>
        <v>0</v>
      </c>
      <c r="H67" s="52" t="s">
        <v>182</v>
      </c>
      <c r="I67" s="52" t="s">
        <v>429</v>
      </c>
    </row>
    <row r="68" spans="1:9" ht="22.5">
      <c r="A68" s="50">
        <v>44</v>
      </c>
      <c r="B68" s="42" t="s">
        <v>212</v>
      </c>
      <c r="C68" s="43" t="s">
        <v>430</v>
      </c>
      <c r="D68" s="50" t="s">
        <v>170</v>
      </c>
      <c r="E68" s="53">
        <v>2</v>
      </c>
      <c r="F68" s="64"/>
      <c r="G68" s="53">
        <f t="shared" si="3"/>
        <v>0</v>
      </c>
      <c r="H68" s="52" t="s">
        <v>71</v>
      </c>
      <c r="I68" s="52" t="s">
        <v>63</v>
      </c>
    </row>
    <row r="69" spans="1:9" ht="22.5">
      <c r="A69" s="50">
        <v>45</v>
      </c>
      <c r="B69" s="42" t="s">
        <v>215</v>
      </c>
      <c r="C69" s="43" t="s">
        <v>216</v>
      </c>
      <c r="D69" s="50" t="s">
        <v>170</v>
      </c>
      <c r="E69" s="53">
        <v>36</v>
      </c>
      <c r="F69" s="64"/>
      <c r="G69" s="53">
        <f t="shared" si="3"/>
        <v>0</v>
      </c>
      <c r="H69" s="52" t="s">
        <v>66</v>
      </c>
      <c r="I69" s="52" t="s">
        <v>431</v>
      </c>
    </row>
    <row r="70" spans="1:9" ht="12.75">
      <c r="A70" s="50">
        <v>46</v>
      </c>
      <c r="B70" s="42" t="s">
        <v>222</v>
      </c>
      <c r="C70" s="43" t="s">
        <v>432</v>
      </c>
      <c r="D70" s="50" t="s">
        <v>19</v>
      </c>
      <c r="E70" s="53">
        <v>1</v>
      </c>
      <c r="F70" s="64"/>
      <c r="G70" s="53">
        <f t="shared" si="3"/>
        <v>0</v>
      </c>
      <c r="H70" s="52" t="s">
        <v>30</v>
      </c>
      <c r="I70" s="52" t="s">
        <v>37</v>
      </c>
    </row>
    <row r="71" spans="1:9" ht="12.75">
      <c r="A71" s="50">
        <v>47</v>
      </c>
      <c r="B71" s="42" t="s">
        <v>234</v>
      </c>
      <c r="C71" s="43" t="s">
        <v>235</v>
      </c>
      <c r="D71" s="50" t="s">
        <v>42</v>
      </c>
      <c r="E71" s="53">
        <v>0.15</v>
      </c>
      <c r="F71" s="64"/>
      <c r="G71" s="53">
        <f t="shared" si="3"/>
        <v>0</v>
      </c>
      <c r="H71" s="52"/>
      <c r="I71" s="52"/>
    </row>
    <row r="72" spans="1:9" ht="12.75">
      <c r="A72" s="50">
        <v>48</v>
      </c>
      <c r="B72" s="42" t="s">
        <v>236</v>
      </c>
      <c r="C72" s="43" t="s">
        <v>433</v>
      </c>
      <c r="D72" s="50" t="s">
        <v>19</v>
      </c>
      <c r="E72" s="53">
        <v>2</v>
      </c>
      <c r="F72" s="64"/>
      <c r="G72" s="53">
        <f t="shared" si="3"/>
        <v>0</v>
      </c>
      <c r="H72" s="52" t="s">
        <v>162</v>
      </c>
      <c r="I72" s="52" t="s">
        <v>434</v>
      </c>
    </row>
    <row r="73" spans="1:9" s="63" customFormat="1" ht="33.75">
      <c r="A73" s="67">
        <v>49</v>
      </c>
      <c r="B73" s="65" t="s">
        <v>204</v>
      </c>
      <c r="C73" s="66" t="s">
        <v>435</v>
      </c>
      <c r="D73" s="67" t="s">
        <v>19</v>
      </c>
      <c r="E73" s="68">
        <v>2</v>
      </c>
      <c r="F73" s="70"/>
      <c r="G73" s="68">
        <f t="shared" si="3"/>
        <v>0</v>
      </c>
      <c r="H73" s="69" t="s">
        <v>182</v>
      </c>
      <c r="I73" s="69" t="s">
        <v>436</v>
      </c>
    </row>
    <row r="74" spans="1:9" s="63" customFormat="1" ht="46.5" customHeight="1">
      <c r="A74" s="67">
        <v>50</v>
      </c>
      <c r="B74" s="65" t="s">
        <v>241</v>
      </c>
      <c r="C74" s="66" t="s">
        <v>437</v>
      </c>
      <c r="D74" s="67" t="s">
        <v>70</v>
      </c>
      <c r="E74" s="68">
        <v>2</v>
      </c>
      <c r="F74" s="70"/>
      <c r="G74" s="68">
        <f t="shared" si="3"/>
        <v>0</v>
      </c>
      <c r="H74" s="69" t="s">
        <v>30</v>
      </c>
      <c r="I74" s="69" t="s">
        <v>72</v>
      </c>
    </row>
    <row r="75" spans="1:9" ht="12.75">
      <c r="A75" s="50">
        <v>51</v>
      </c>
      <c r="B75" s="42" t="s">
        <v>246</v>
      </c>
      <c r="C75" s="43" t="s">
        <v>247</v>
      </c>
      <c r="D75" s="50" t="s">
        <v>19</v>
      </c>
      <c r="E75" s="53">
        <v>2</v>
      </c>
      <c r="F75" s="64"/>
      <c r="G75" s="53">
        <f t="shared" si="3"/>
        <v>0</v>
      </c>
      <c r="H75" s="52"/>
      <c r="I75" s="52"/>
    </row>
    <row r="76" spans="1:9" s="63" customFormat="1" ht="33.75">
      <c r="A76" s="67">
        <v>52</v>
      </c>
      <c r="B76" s="65" t="s">
        <v>248</v>
      </c>
      <c r="C76" s="66" t="s">
        <v>438</v>
      </c>
      <c r="D76" s="67" t="s">
        <v>70</v>
      </c>
      <c r="E76" s="68">
        <v>1</v>
      </c>
      <c r="F76" s="70"/>
      <c r="G76" s="68">
        <f t="shared" si="3"/>
        <v>0</v>
      </c>
      <c r="H76" s="69" t="s">
        <v>250</v>
      </c>
      <c r="I76" s="69" t="s">
        <v>238</v>
      </c>
    </row>
    <row r="77" spans="1:9" s="63" customFormat="1" ht="191.25">
      <c r="A77" s="67">
        <v>53</v>
      </c>
      <c r="B77" s="65" t="s">
        <v>204</v>
      </c>
      <c r="C77" s="66" t="s">
        <v>439</v>
      </c>
      <c r="D77" s="67" t="s">
        <v>70</v>
      </c>
      <c r="E77" s="68">
        <v>1</v>
      </c>
      <c r="F77" s="70"/>
      <c r="G77" s="68">
        <f t="shared" si="3"/>
        <v>0</v>
      </c>
      <c r="H77" s="69" t="s">
        <v>24</v>
      </c>
      <c r="I77" s="69" t="s">
        <v>25</v>
      </c>
    </row>
    <row r="78" spans="1:9" ht="12.75">
      <c r="A78" s="50">
        <v>54</v>
      </c>
      <c r="B78" s="42" t="s">
        <v>252</v>
      </c>
      <c r="C78" s="43" t="s">
        <v>253</v>
      </c>
      <c r="D78" s="50" t="s">
        <v>70</v>
      </c>
      <c r="E78" s="53">
        <v>1</v>
      </c>
      <c r="F78" s="64"/>
      <c r="G78" s="53">
        <f t="shared" si="3"/>
        <v>0</v>
      </c>
      <c r="H78" s="52"/>
      <c r="I78" s="52"/>
    </row>
    <row r="79" spans="1:9" ht="12.75">
      <c r="A79" s="50">
        <v>55</v>
      </c>
      <c r="B79" s="42" t="s">
        <v>254</v>
      </c>
      <c r="C79" s="43" t="s">
        <v>440</v>
      </c>
      <c r="D79" s="50" t="s">
        <v>19</v>
      </c>
      <c r="E79" s="53">
        <v>1</v>
      </c>
      <c r="F79" s="64"/>
      <c r="G79" s="53">
        <f t="shared" si="3"/>
        <v>0</v>
      </c>
      <c r="H79" s="52" t="s">
        <v>30</v>
      </c>
      <c r="I79" s="52" t="s">
        <v>37</v>
      </c>
    </row>
    <row r="80" spans="1:9" ht="12.75">
      <c r="A80" s="50">
        <v>56</v>
      </c>
      <c r="B80" s="42" t="s">
        <v>256</v>
      </c>
      <c r="C80" s="43" t="s">
        <v>441</v>
      </c>
      <c r="D80" s="50" t="s">
        <v>70</v>
      </c>
      <c r="E80" s="53">
        <v>2</v>
      </c>
      <c r="F80" s="64"/>
      <c r="G80" s="53">
        <f t="shared" si="3"/>
        <v>0</v>
      </c>
      <c r="H80" s="52" t="s">
        <v>66</v>
      </c>
      <c r="I80" s="52" t="s">
        <v>67</v>
      </c>
    </row>
    <row r="81" spans="1:9" ht="22.5">
      <c r="A81" s="50">
        <v>57</v>
      </c>
      <c r="B81" s="42" t="s">
        <v>258</v>
      </c>
      <c r="C81" s="43" t="s">
        <v>442</v>
      </c>
      <c r="D81" s="50" t="s">
        <v>19</v>
      </c>
      <c r="E81" s="53">
        <v>1</v>
      </c>
      <c r="F81" s="64"/>
      <c r="G81" s="53">
        <f t="shared" si="3"/>
        <v>0</v>
      </c>
      <c r="H81" s="52" t="s">
        <v>71</v>
      </c>
      <c r="I81" s="52" t="s">
        <v>72</v>
      </c>
    </row>
    <row r="82" spans="1:9" ht="12.75">
      <c r="A82" s="50">
        <v>58</v>
      </c>
      <c r="B82" s="42" t="s">
        <v>260</v>
      </c>
      <c r="C82" s="43" t="s">
        <v>443</v>
      </c>
      <c r="D82" s="50" t="s">
        <v>19</v>
      </c>
      <c r="E82" s="53">
        <v>1</v>
      </c>
      <c r="F82" s="64"/>
      <c r="G82" s="53">
        <f t="shared" si="3"/>
        <v>0</v>
      </c>
      <c r="H82" s="52" t="s">
        <v>30</v>
      </c>
      <c r="I82" s="52" t="s">
        <v>37</v>
      </c>
    </row>
    <row r="83" spans="1:9" s="63" customFormat="1" ht="45">
      <c r="A83" s="67">
        <v>59</v>
      </c>
      <c r="B83" s="65" t="s">
        <v>264</v>
      </c>
      <c r="C83" s="66" t="s">
        <v>444</v>
      </c>
      <c r="D83" s="67" t="s">
        <v>70</v>
      </c>
      <c r="E83" s="68">
        <v>1</v>
      </c>
      <c r="F83" s="70"/>
      <c r="G83" s="68">
        <f t="shared" si="3"/>
        <v>0</v>
      </c>
      <c r="H83" s="69" t="s">
        <v>162</v>
      </c>
      <c r="I83" s="69" t="s">
        <v>163</v>
      </c>
    </row>
    <row r="84" spans="1:9" ht="12.75">
      <c r="A84" s="50">
        <v>60</v>
      </c>
      <c r="B84" s="42" t="s">
        <v>269</v>
      </c>
      <c r="C84" s="43" t="s">
        <v>445</v>
      </c>
      <c r="D84" s="50" t="s">
        <v>19</v>
      </c>
      <c r="E84" s="53">
        <v>1</v>
      </c>
      <c r="F84" s="64"/>
      <c r="G84" s="53">
        <f t="shared" si="3"/>
        <v>0</v>
      </c>
      <c r="H84" s="52" t="s">
        <v>271</v>
      </c>
      <c r="I84" s="52" t="s">
        <v>446</v>
      </c>
    </row>
    <row r="85" spans="1:9" ht="12.75">
      <c r="A85" s="50">
        <v>61</v>
      </c>
      <c r="B85" s="42" t="s">
        <v>273</v>
      </c>
      <c r="C85" s="43" t="s">
        <v>447</v>
      </c>
      <c r="D85" s="50" t="s">
        <v>19</v>
      </c>
      <c r="E85" s="53">
        <v>3</v>
      </c>
      <c r="F85" s="64"/>
      <c r="G85" s="53">
        <f t="shared" si="3"/>
        <v>0</v>
      </c>
      <c r="H85" s="52" t="s">
        <v>30</v>
      </c>
      <c r="I85" s="52" t="s">
        <v>31</v>
      </c>
    </row>
    <row r="86" spans="1:9" ht="12.75">
      <c r="A86" s="50">
        <v>62</v>
      </c>
      <c r="B86" s="42" t="s">
        <v>275</v>
      </c>
      <c r="C86" s="43" t="s">
        <v>448</v>
      </c>
      <c r="D86" s="50" t="s">
        <v>70</v>
      </c>
      <c r="E86" s="53">
        <v>4</v>
      </c>
      <c r="F86" s="64"/>
      <c r="G86" s="53">
        <f t="shared" si="3"/>
        <v>0</v>
      </c>
      <c r="H86" s="52" t="s">
        <v>105</v>
      </c>
      <c r="I86" s="52" t="s">
        <v>85</v>
      </c>
    </row>
    <row r="87" spans="1:9" ht="12.75">
      <c r="A87" s="50">
        <v>63</v>
      </c>
      <c r="B87" s="42" t="s">
        <v>283</v>
      </c>
      <c r="C87" s="43" t="s">
        <v>284</v>
      </c>
      <c r="D87" s="50" t="s">
        <v>19</v>
      </c>
      <c r="E87" s="53">
        <v>4</v>
      </c>
      <c r="F87" s="64"/>
      <c r="G87" s="53">
        <f t="shared" si="3"/>
        <v>0</v>
      </c>
      <c r="H87" s="52" t="s">
        <v>24</v>
      </c>
      <c r="I87" s="52" t="s">
        <v>67</v>
      </c>
    </row>
    <row r="88" spans="1:9" ht="12.75">
      <c r="A88" s="50">
        <v>64</v>
      </c>
      <c r="B88" s="42" t="s">
        <v>287</v>
      </c>
      <c r="C88" s="43" t="s">
        <v>288</v>
      </c>
      <c r="D88" s="50" t="s">
        <v>19</v>
      </c>
      <c r="E88" s="53">
        <v>1</v>
      </c>
      <c r="F88" s="64"/>
      <c r="G88" s="53">
        <f t="shared" si="3"/>
        <v>0</v>
      </c>
      <c r="H88" s="52" t="s">
        <v>289</v>
      </c>
      <c r="I88" s="52" t="s">
        <v>25</v>
      </c>
    </row>
    <row r="89" spans="1:9" ht="12.75">
      <c r="A89" s="50">
        <v>65</v>
      </c>
      <c r="B89" s="42" t="s">
        <v>292</v>
      </c>
      <c r="C89" s="43" t="s">
        <v>293</v>
      </c>
      <c r="D89" s="50" t="s">
        <v>19</v>
      </c>
      <c r="E89" s="53">
        <v>1</v>
      </c>
      <c r="F89" s="64"/>
      <c r="G89" s="53">
        <f t="shared" si="3"/>
        <v>0</v>
      </c>
      <c r="H89" s="52" t="s">
        <v>24</v>
      </c>
      <c r="I89" s="52" t="s">
        <v>25</v>
      </c>
    </row>
    <row r="90" spans="1:9" ht="12.75">
      <c r="A90" s="50">
        <v>66</v>
      </c>
      <c r="B90" s="42" t="s">
        <v>294</v>
      </c>
      <c r="C90" s="43" t="s">
        <v>449</v>
      </c>
      <c r="D90" s="50" t="s">
        <v>19</v>
      </c>
      <c r="E90" s="53">
        <v>1</v>
      </c>
      <c r="F90" s="64"/>
      <c r="G90" s="53">
        <f t="shared" si="3"/>
        <v>0</v>
      </c>
      <c r="H90" s="52" t="s">
        <v>24</v>
      </c>
      <c r="I90" s="52" t="s">
        <v>25</v>
      </c>
    </row>
    <row r="91" spans="1:9" ht="12.75">
      <c r="A91" s="50">
        <v>67</v>
      </c>
      <c r="B91" s="42" t="s">
        <v>296</v>
      </c>
      <c r="C91" s="43" t="s">
        <v>450</v>
      </c>
      <c r="D91" s="50" t="s">
        <v>19</v>
      </c>
      <c r="E91" s="53">
        <v>1</v>
      </c>
      <c r="F91" s="64"/>
      <c r="G91" s="53">
        <f t="shared" si="3"/>
        <v>0</v>
      </c>
      <c r="H91" s="52" t="s">
        <v>24</v>
      </c>
      <c r="I91" s="52" t="s">
        <v>25</v>
      </c>
    </row>
    <row r="92" spans="1:9" ht="12.75">
      <c r="A92" s="50">
        <v>68</v>
      </c>
      <c r="B92" s="42" t="s">
        <v>300</v>
      </c>
      <c r="C92" s="43" t="s">
        <v>451</v>
      </c>
      <c r="D92" s="50" t="s">
        <v>19</v>
      </c>
      <c r="E92" s="53">
        <v>1</v>
      </c>
      <c r="F92" s="64"/>
      <c r="G92" s="53">
        <f t="shared" si="3"/>
        <v>0</v>
      </c>
      <c r="H92" s="52" t="s">
        <v>66</v>
      </c>
      <c r="I92" s="52" t="s">
        <v>35</v>
      </c>
    </row>
    <row r="93" spans="1:9" ht="12.75">
      <c r="A93" s="50">
        <v>69</v>
      </c>
      <c r="B93" s="42" t="s">
        <v>302</v>
      </c>
      <c r="C93" s="43" t="s">
        <v>303</v>
      </c>
      <c r="D93" s="50" t="s">
        <v>19</v>
      </c>
      <c r="E93" s="53">
        <v>2</v>
      </c>
      <c r="F93" s="64"/>
      <c r="G93" s="53">
        <f t="shared" si="3"/>
        <v>0</v>
      </c>
      <c r="H93" s="52" t="s">
        <v>24</v>
      </c>
      <c r="I93" s="52" t="s">
        <v>35</v>
      </c>
    </row>
    <row r="94" spans="1:9" ht="12.75">
      <c r="A94" s="50">
        <v>70</v>
      </c>
      <c r="B94" s="42" t="s">
        <v>304</v>
      </c>
      <c r="C94" s="43" t="s">
        <v>305</v>
      </c>
      <c r="D94" s="50" t="s">
        <v>19</v>
      </c>
      <c r="E94" s="53">
        <v>2</v>
      </c>
      <c r="F94" s="64"/>
      <c r="G94" s="53">
        <f t="shared" si="3"/>
        <v>0</v>
      </c>
      <c r="H94" s="52" t="s">
        <v>24</v>
      </c>
      <c r="I94" s="52" t="s">
        <v>35</v>
      </c>
    </row>
    <row r="95" spans="1:9" ht="12.75">
      <c r="A95" s="50">
        <v>71</v>
      </c>
      <c r="B95" s="42" t="s">
        <v>306</v>
      </c>
      <c r="C95" s="43" t="s">
        <v>452</v>
      </c>
      <c r="D95" s="50" t="s">
        <v>19</v>
      </c>
      <c r="E95" s="53">
        <v>4</v>
      </c>
      <c r="F95" s="64"/>
      <c r="G95" s="53">
        <f t="shared" si="3"/>
        <v>0</v>
      </c>
      <c r="H95" s="52" t="s">
        <v>24</v>
      </c>
      <c r="I95" s="52" t="s">
        <v>67</v>
      </c>
    </row>
    <row r="96" spans="1:9" ht="12.75">
      <c r="A96" s="50">
        <v>72</v>
      </c>
      <c r="B96" s="42" t="s">
        <v>311</v>
      </c>
      <c r="C96" s="43" t="s">
        <v>453</v>
      </c>
      <c r="D96" s="50" t="s">
        <v>313</v>
      </c>
      <c r="E96" s="53">
        <v>16</v>
      </c>
      <c r="F96" s="64"/>
      <c r="G96" s="53">
        <f t="shared" si="3"/>
        <v>0</v>
      </c>
      <c r="H96" s="52"/>
      <c r="I96" s="52"/>
    </row>
    <row r="97" spans="1:9" ht="12.75">
      <c r="A97" s="50">
        <v>73</v>
      </c>
      <c r="B97" s="42" t="s">
        <v>314</v>
      </c>
      <c r="C97" s="43" t="s">
        <v>315</v>
      </c>
      <c r="D97" s="50" t="s">
        <v>313</v>
      </c>
      <c r="E97" s="53">
        <v>4</v>
      </c>
      <c r="F97" s="64"/>
      <c r="G97" s="53">
        <f t="shared" si="3"/>
        <v>0</v>
      </c>
      <c r="H97" s="52"/>
      <c r="I97" s="52"/>
    </row>
    <row r="98" spans="1:9" ht="12.75">
      <c r="A98" s="50">
        <v>74</v>
      </c>
      <c r="B98" s="42" t="s">
        <v>316</v>
      </c>
      <c r="C98" s="43" t="s">
        <v>454</v>
      </c>
      <c r="D98" s="50" t="s">
        <v>70</v>
      </c>
      <c r="E98" s="53">
        <v>1</v>
      </c>
      <c r="F98" s="64"/>
      <c r="G98" s="53">
        <f t="shared" si="3"/>
        <v>0</v>
      </c>
      <c r="H98" s="52" t="s">
        <v>66</v>
      </c>
      <c r="I98" s="52" t="s">
        <v>35</v>
      </c>
    </row>
    <row r="99" spans="1:9" ht="12.75">
      <c r="A99" s="50">
        <v>75</v>
      </c>
      <c r="B99" s="42" t="s">
        <v>318</v>
      </c>
      <c r="C99" s="43" t="s">
        <v>319</v>
      </c>
      <c r="D99" s="50" t="s">
        <v>19</v>
      </c>
      <c r="E99" s="53">
        <v>1</v>
      </c>
      <c r="F99" s="64"/>
      <c r="G99" s="53">
        <f t="shared" si="3"/>
        <v>0</v>
      </c>
      <c r="H99" s="52" t="s">
        <v>24</v>
      </c>
      <c r="I99" s="52" t="s">
        <v>25</v>
      </c>
    </row>
    <row r="100" spans="1:9" s="63" customFormat="1" ht="35.25" customHeight="1">
      <c r="A100" s="67">
        <v>76</v>
      </c>
      <c r="B100" s="65" t="s">
        <v>320</v>
      </c>
      <c r="C100" s="66" t="s">
        <v>519</v>
      </c>
      <c r="D100" s="67" t="s">
        <v>70</v>
      </c>
      <c r="E100" s="68">
        <v>1</v>
      </c>
      <c r="F100" s="70"/>
      <c r="G100" s="68">
        <f t="shared" si="3"/>
        <v>0</v>
      </c>
      <c r="H100" s="69" t="s">
        <v>24</v>
      </c>
      <c r="I100" s="69" t="s">
        <v>25</v>
      </c>
    </row>
    <row r="101" spans="1:9" ht="12.75">
      <c r="A101" s="50">
        <v>77</v>
      </c>
      <c r="B101" s="42" t="s">
        <v>322</v>
      </c>
      <c r="C101" s="43" t="s">
        <v>323</v>
      </c>
      <c r="D101" s="50" t="s">
        <v>42</v>
      </c>
      <c r="E101" s="53">
        <v>3.55</v>
      </c>
      <c r="F101" s="64"/>
      <c r="G101" s="53">
        <f t="shared" si="3"/>
        <v>0</v>
      </c>
      <c r="H101" s="52"/>
      <c r="I101" s="52"/>
    </row>
    <row r="102" spans="1:9" ht="12.75">
      <c r="A102" s="50">
        <v>78</v>
      </c>
      <c r="B102" s="42" t="s">
        <v>324</v>
      </c>
      <c r="C102" s="43" t="s">
        <v>325</v>
      </c>
      <c r="D102" s="50" t="s">
        <v>42</v>
      </c>
      <c r="E102" s="53">
        <v>3.55</v>
      </c>
      <c r="F102" s="64"/>
      <c r="G102" s="53">
        <f t="shared" si="3"/>
        <v>0</v>
      </c>
      <c r="H102" s="52"/>
      <c r="I102" s="52"/>
    </row>
    <row r="103" spans="1:9" s="13" customFormat="1" ht="12.75">
      <c r="A103" s="28"/>
      <c r="B103" s="10" t="s">
        <v>422</v>
      </c>
      <c r="C103" s="8" t="s">
        <v>326</v>
      </c>
      <c r="D103" s="28"/>
      <c r="E103" s="55"/>
      <c r="F103" s="55"/>
      <c r="G103" s="55">
        <f>SUM(G61:G102)</f>
        <v>0</v>
      </c>
      <c r="H103" s="12"/>
      <c r="I103" s="12" t="s">
        <v>455</v>
      </c>
    </row>
    <row r="104" spans="1:9" ht="12.75">
      <c r="A104" s="50"/>
      <c r="B104" s="42"/>
      <c r="C104" s="43"/>
      <c r="D104" s="50"/>
      <c r="E104" s="53"/>
      <c r="F104" s="53"/>
      <c r="G104" s="53"/>
      <c r="H104" s="52"/>
      <c r="I104" s="52"/>
    </row>
    <row r="105" spans="1:9" s="13" customFormat="1" ht="12.75">
      <c r="A105" s="29"/>
      <c r="B105" s="18" t="s">
        <v>456</v>
      </c>
      <c r="C105" s="19" t="s">
        <v>329</v>
      </c>
      <c r="D105" s="29"/>
      <c r="E105" s="62"/>
      <c r="F105" s="62"/>
      <c r="G105" s="62"/>
      <c r="H105" s="23"/>
      <c r="I105" s="23"/>
    </row>
    <row r="106" spans="1:9" ht="12.75">
      <c r="A106" s="50">
        <v>79</v>
      </c>
      <c r="B106" s="42" t="s">
        <v>330</v>
      </c>
      <c r="C106" s="43" t="s">
        <v>457</v>
      </c>
      <c r="D106" s="50" t="s">
        <v>15</v>
      </c>
      <c r="E106" s="53">
        <v>18</v>
      </c>
      <c r="F106" s="64"/>
      <c r="G106" s="53">
        <f>E106*F106</f>
        <v>0</v>
      </c>
      <c r="H106" s="52" t="s">
        <v>66</v>
      </c>
      <c r="I106" s="52" t="s">
        <v>458</v>
      </c>
    </row>
    <row r="107" spans="1:9" ht="12.75">
      <c r="A107" s="50">
        <v>80</v>
      </c>
      <c r="B107" s="42" t="s">
        <v>339</v>
      </c>
      <c r="C107" s="43" t="s">
        <v>340</v>
      </c>
      <c r="D107" s="50" t="s">
        <v>15</v>
      </c>
      <c r="E107" s="53">
        <v>2</v>
      </c>
      <c r="F107" s="64"/>
      <c r="G107" s="53">
        <f aca="true" t="shared" si="4" ref="G107:G116">E107*F107</f>
        <v>0</v>
      </c>
      <c r="H107" s="52" t="s">
        <v>66</v>
      </c>
      <c r="I107" s="52" t="s">
        <v>67</v>
      </c>
    </row>
    <row r="108" spans="1:9" ht="12.75">
      <c r="A108" s="50">
        <v>81</v>
      </c>
      <c r="B108" s="42" t="s">
        <v>341</v>
      </c>
      <c r="C108" s="43" t="s">
        <v>342</v>
      </c>
      <c r="D108" s="50" t="s">
        <v>15</v>
      </c>
      <c r="E108" s="53">
        <v>18</v>
      </c>
      <c r="F108" s="64"/>
      <c r="G108" s="53">
        <f t="shared" si="4"/>
        <v>0</v>
      </c>
      <c r="H108" s="52" t="s">
        <v>105</v>
      </c>
      <c r="I108" s="52" t="s">
        <v>459</v>
      </c>
    </row>
    <row r="109" spans="1:9" ht="12.75">
      <c r="A109" s="50">
        <v>82</v>
      </c>
      <c r="B109" s="42" t="s">
        <v>350</v>
      </c>
      <c r="C109" s="43" t="s">
        <v>460</v>
      </c>
      <c r="D109" s="50" t="s">
        <v>34</v>
      </c>
      <c r="E109" s="53">
        <v>4</v>
      </c>
      <c r="F109" s="64"/>
      <c r="G109" s="53">
        <f t="shared" si="4"/>
        <v>0</v>
      </c>
      <c r="H109" s="52" t="s">
        <v>24</v>
      </c>
      <c r="I109" s="52" t="s">
        <v>67</v>
      </c>
    </row>
    <row r="110" spans="1:9" ht="12.75">
      <c r="A110" s="50">
        <v>83</v>
      </c>
      <c r="B110" s="42" t="s">
        <v>356</v>
      </c>
      <c r="C110" s="43" t="s">
        <v>461</v>
      </c>
      <c r="D110" s="50" t="s">
        <v>355</v>
      </c>
      <c r="E110" s="53">
        <v>1</v>
      </c>
      <c r="F110" s="64"/>
      <c r="G110" s="53">
        <f t="shared" si="4"/>
        <v>0</v>
      </c>
      <c r="H110" s="52" t="s">
        <v>66</v>
      </c>
      <c r="I110" s="52" t="s">
        <v>35</v>
      </c>
    </row>
    <row r="111" spans="1:9" ht="12.75">
      <c r="A111" s="50">
        <v>84</v>
      </c>
      <c r="B111" s="42" t="s">
        <v>358</v>
      </c>
      <c r="C111" s="43" t="s">
        <v>359</v>
      </c>
      <c r="D111" s="50" t="s">
        <v>15</v>
      </c>
      <c r="E111" s="53">
        <v>20</v>
      </c>
      <c r="F111" s="64"/>
      <c r="G111" s="53">
        <f t="shared" si="4"/>
        <v>0</v>
      </c>
      <c r="H111" s="52" t="s">
        <v>360</v>
      </c>
      <c r="I111" s="52" t="s">
        <v>35</v>
      </c>
    </row>
    <row r="112" spans="1:9" ht="12.75">
      <c r="A112" s="50">
        <v>85</v>
      </c>
      <c r="B112" s="42" t="s">
        <v>363</v>
      </c>
      <c r="C112" s="43" t="s">
        <v>364</v>
      </c>
      <c r="D112" s="50" t="s">
        <v>15</v>
      </c>
      <c r="E112" s="53">
        <v>2</v>
      </c>
      <c r="F112" s="64"/>
      <c r="G112" s="53">
        <f t="shared" si="4"/>
        <v>0</v>
      </c>
      <c r="H112" s="52" t="s">
        <v>24</v>
      </c>
      <c r="I112" s="52" t="s">
        <v>35</v>
      </c>
    </row>
    <row r="113" spans="1:9" ht="12.75">
      <c r="A113" s="50">
        <v>86</v>
      </c>
      <c r="B113" s="42" t="s">
        <v>366</v>
      </c>
      <c r="C113" s="43" t="s">
        <v>367</v>
      </c>
      <c r="D113" s="50" t="s">
        <v>15</v>
      </c>
      <c r="E113" s="53">
        <v>18</v>
      </c>
      <c r="F113" s="64"/>
      <c r="G113" s="53">
        <f t="shared" si="4"/>
        <v>0</v>
      </c>
      <c r="H113" s="52" t="s">
        <v>24</v>
      </c>
      <c r="I113" s="52" t="s">
        <v>365</v>
      </c>
    </row>
    <row r="114" spans="1:9" ht="12.75">
      <c r="A114" s="50">
        <v>87</v>
      </c>
      <c r="B114" s="42" t="s">
        <v>371</v>
      </c>
      <c r="C114" s="43" t="s">
        <v>462</v>
      </c>
      <c r="D114" s="50" t="s">
        <v>15</v>
      </c>
      <c r="E114" s="53">
        <v>20</v>
      </c>
      <c r="F114" s="64"/>
      <c r="G114" s="53">
        <f t="shared" si="4"/>
        <v>0</v>
      </c>
      <c r="H114" s="52"/>
      <c r="I114" s="52"/>
    </row>
    <row r="115" spans="1:9" ht="12.75">
      <c r="A115" s="50">
        <v>88</v>
      </c>
      <c r="B115" s="42" t="s">
        <v>373</v>
      </c>
      <c r="C115" s="43" t="s">
        <v>374</v>
      </c>
      <c r="D115" s="50" t="s">
        <v>42</v>
      </c>
      <c r="E115" s="53">
        <v>0.12</v>
      </c>
      <c r="F115" s="64"/>
      <c r="G115" s="53">
        <f t="shared" si="4"/>
        <v>0</v>
      </c>
      <c r="H115" s="52"/>
      <c r="I115" s="52"/>
    </row>
    <row r="116" spans="1:9" ht="12.75">
      <c r="A116" s="50">
        <v>89</v>
      </c>
      <c r="B116" s="42" t="s">
        <v>375</v>
      </c>
      <c r="C116" s="43" t="s">
        <v>376</v>
      </c>
      <c r="D116" s="50" t="s">
        <v>42</v>
      </c>
      <c r="E116" s="53">
        <v>0.12</v>
      </c>
      <c r="F116" s="64"/>
      <c r="G116" s="53">
        <f t="shared" si="4"/>
        <v>0</v>
      </c>
      <c r="H116" s="52"/>
      <c r="I116" s="52"/>
    </row>
    <row r="117" spans="1:9" s="13" customFormat="1" ht="12.75">
      <c r="A117" s="28"/>
      <c r="B117" s="10" t="s">
        <v>328</v>
      </c>
      <c r="C117" s="8" t="s">
        <v>463</v>
      </c>
      <c r="D117" s="28"/>
      <c r="E117" s="55"/>
      <c r="F117" s="55"/>
      <c r="G117" s="55">
        <f>SUM(G106:G116)</f>
        <v>0</v>
      </c>
      <c r="H117" s="12"/>
      <c r="I117" s="12" t="s">
        <v>464</v>
      </c>
    </row>
    <row r="118" spans="1:9" ht="12.75">
      <c r="A118" s="50"/>
      <c r="B118" s="42"/>
      <c r="C118" s="43"/>
      <c r="D118" s="50"/>
      <c r="E118" s="53"/>
      <c r="F118" s="53"/>
      <c r="G118" s="53"/>
      <c r="H118" s="52"/>
      <c r="I118" s="52"/>
    </row>
    <row r="119" spans="1:9" ht="12.75">
      <c r="A119" s="50"/>
      <c r="B119" s="42"/>
      <c r="C119" s="43"/>
      <c r="D119" s="50"/>
      <c r="E119" s="53"/>
      <c r="F119" s="53"/>
      <c r="G119" s="53"/>
      <c r="H119" s="52"/>
      <c r="I119" s="52"/>
    </row>
    <row r="120" spans="1:9" ht="12.75">
      <c r="A120" s="50"/>
      <c r="B120" s="42"/>
      <c r="C120" s="43" t="s">
        <v>465</v>
      </c>
      <c r="D120" s="50"/>
      <c r="E120" s="53"/>
      <c r="F120" s="53"/>
      <c r="G120" s="53">
        <f>G18+G30+G49+G55+G103+G117</f>
        <v>0</v>
      </c>
      <c r="H120" s="52"/>
      <c r="I120" s="52" t="s">
        <v>466</v>
      </c>
    </row>
    <row r="121" spans="1:9" ht="12.75">
      <c r="A121" s="50"/>
      <c r="B121" s="42"/>
      <c r="C121" s="43"/>
      <c r="D121" s="50"/>
      <c r="E121" s="54"/>
      <c r="F121" s="54"/>
      <c r="G121" s="54"/>
      <c r="H121" s="42"/>
      <c r="I121" s="42"/>
    </row>
    <row r="122" spans="1:9" ht="19.5" customHeight="1">
      <c r="A122" s="6"/>
      <c r="B122" s="1"/>
      <c r="C122" s="39" t="s">
        <v>382</v>
      </c>
      <c r="D122" s="40"/>
      <c r="E122" s="41"/>
      <c r="F122" s="41"/>
      <c r="G122" s="47">
        <f>G120</f>
        <v>0</v>
      </c>
      <c r="H122" s="48" t="s">
        <v>515</v>
      </c>
      <c r="I122" s="4"/>
    </row>
    <row r="123" spans="1:9" ht="19.5" customHeight="1">
      <c r="A123" s="6"/>
      <c r="B123" s="1"/>
      <c r="C123" s="39" t="s">
        <v>381</v>
      </c>
      <c r="D123" s="40"/>
      <c r="E123" s="41"/>
      <c r="F123" s="41"/>
      <c r="G123" s="49">
        <f>G122*0.21</f>
        <v>0</v>
      </c>
      <c r="H123" s="48" t="s">
        <v>515</v>
      </c>
      <c r="I123" s="4"/>
    </row>
    <row r="124" spans="1:9" ht="19.5" customHeight="1">
      <c r="A124" s="6"/>
      <c r="B124" s="1"/>
      <c r="C124" s="39" t="s">
        <v>383</v>
      </c>
      <c r="D124" s="40"/>
      <c r="E124" s="41"/>
      <c r="F124" s="41"/>
      <c r="G124" s="47">
        <f>SUM(G122:G123)</f>
        <v>0</v>
      </c>
      <c r="H124" s="48" t="s">
        <v>515</v>
      </c>
      <c r="I124" s="4"/>
    </row>
    <row r="125" spans="1:9" ht="12.75">
      <c r="A125" s="50"/>
      <c r="B125" s="42"/>
      <c r="C125" s="43"/>
      <c r="D125" s="50"/>
      <c r="E125" s="42"/>
      <c r="F125" s="42"/>
      <c r="G125" s="42"/>
      <c r="H125" s="42"/>
      <c r="I125" s="42"/>
    </row>
    <row r="126" ht="12.75">
      <c r="C126" s="44"/>
    </row>
    <row r="127" ht="12.75">
      <c r="C127" s="44"/>
    </row>
    <row r="128" ht="12.75">
      <c r="C128" s="44"/>
    </row>
    <row r="129" ht="12.75">
      <c r="C129" s="44"/>
    </row>
    <row r="130" ht="12.75">
      <c r="C130" s="44"/>
    </row>
    <row r="131" ht="12.75">
      <c r="C131" s="44"/>
    </row>
    <row r="132" ht="12.75">
      <c r="C132" s="44"/>
    </row>
    <row r="133" ht="12.75">
      <c r="C133" s="44"/>
    </row>
    <row r="134" ht="12.75">
      <c r="C134" s="44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5" fitToWidth="1"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zoomScale="140" zoomScaleNormal="140" zoomScalePageLayoutView="0" workbookViewId="0" topLeftCell="A1">
      <selection activeCell="C3" sqref="C3"/>
    </sheetView>
  </sheetViews>
  <sheetFormatPr defaultColWidth="9.00390625" defaultRowHeight="12.75"/>
  <cols>
    <col min="1" max="1" width="5.25390625" style="31" customWidth="1"/>
    <col min="2" max="2" width="15.25390625" style="0" customWidth="1"/>
    <col min="3" max="3" width="40.75390625" style="0" customWidth="1"/>
    <col min="4" max="4" width="6.125" style="0" customWidth="1"/>
    <col min="5" max="5" width="8.875" style="0" customWidth="1"/>
    <col min="6" max="6" width="12.75390625" style="0" customWidth="1"/>
    <col min="7" max="7" width="15.75390625" style="0" customWidth="1"/>
    <col min="8" max="9" width="8.25390625" style="0" customWidth="1"/>
  </cols>
  <sheetData>
    <row r="1" spans="1:9" ht="12.75">
      <c r="A1" s="6"/>
      <c r="B1" s="1"/>
      <c r="C1" s="1"/>
      <c r="D1" s="1"/>
      <c r="E1" s="1"/>
      <c r="F1" s="1"/>
      <c r="G1" s="1"/>
      <c r="H1" s="1"/>
      <c r="I1" s="1"/>
    </row>
    <row r="2" spans="1:8" ht="12.75">
      <c r="A2" s="52" t="s">
        <v>0</v>
      </c>
      <c r="B2" s="42" t="s">
        <v>1</v>
      </c>
      <c r="C2" s="43" t="s">
        <v>473</v>
      </c>
      <c r="D2" s="45" t="s">
        <v>467</v>
      </c>
      <c r="E2" s="1"/>
      <c r="F2" s="1" t="s">
        <v>514</v>
      </c>
      <c r="G2" s="42"/>
      <c r="H2" s="42"/>
    </row>
    <row r="3" spans="1:8" ht="17.25" customHeight="1">
      <c r="A3" s="52" t="s">
        <v>0</v>
      </c>
      <c r="B3" s="42" t="s">
        <v>2</v>
      </c>
      <c r="C3" s="9" t="s">
        <v>513</v>
      </c>
      <c r="D3" s="45" t="s">
        <v>468</v>
      </c>
      <c r="E3" s="1"/>
      <c r="F3" s="46"/>
      <c r="G3" s="42"/>
      <c r="H3" s="42"/>
    </row>
    <row r="4" spans="1:9" ht="21.75" customHeight="1">
      <c r="A4" s="6"/>
      <c r="B4" s="1"/>
      <c r="C4" s="2"/>
      <c r="D4" s="1"/>
      <c r="E4" s="1"/>
      <c r="F4" s="1"/>
      <c r="G4" s="1"/>
      <c r="H4" s="1"/>
      <c r="I4" s="1"/>
    </row>
    <row r="5" spans="1:9" ht="30.75" customHeight="1">
      <c r="A5" s="6" t="s">
        <v>3</v>
      </c>
      <c r="B5" s="1" t="s">
        <v>4</v>
      </c>
      <c r="C5" s="2" t="s">
        <v>5</v>
      </c>
      <c r="D5" s="6" t="s">
        <v>6</v>
      </c>
      <c r="E5" s="7" t="s">
        <v>7</v>
      </c>
      <c r="F5" s="7" t="s">
        <v>384</v>
      </c>
      <c r="G5" s="7" t="s">
        <v>385</v>
      </c>
      <c r="H5" s="7" t="s">
        <v>387</v>
      </c>
      <c r="I5" s="7" t="s">
        <v>386</v>
      </c>
    </row>
    <row r="6" spans="1:9" ht="12.75">
      <c r="A6" s="6"/>
      <c r="B6" s="1"/>
      <c r="C6" s="2"/>
      <c r="D6" s="1"/>
      <c r="E6" s="1"/>
      <c r="F6" s="1"/>
      <c r="G6" s="1"/>
      <c r="H6" s="1"/>
      <c r="I6" s="1"/>
    </row>
    <row r="7" spans="1:9" ht="12.75">
      <c r="A7" s="59" t="s">
        <v>8</v>
      </c>
      <c r="B7" s="57" t="s">
        <v>9</v>
      </c>
      <c r="C7" s="58" t="s">
        <v>389</v>
      </c>
      <c r="D7" s="57"/>
      <c r="E7" s="60"/>
      <c r="F7" s="60"/>
      <c r="G7" s="60"/>
      <c r="H7" s="61"/>
      <c r="I7" s="61"/>
    </row>
    <row r="8" spans="1:9" ht="12.75">
      <c r="A8" s="6"/>
      <c r="B8" s="1"/>
      <c r="C8" s="2"/>
      <c r="D8" s="1"/>
      <c r="E8" s="51"/>
      <c r="F8" s="51"/>
      <c r="G8" s="51"/>
      <c r="H8" s="4"/>
      <c r="I8" s="4"/>
    </row>
    <row r="9" spans="1:9" ht="12.75">
      <c r="A9" s="29"/>
      <c r="B9" s="18" t="s">
        <v>474</v>
      </c>
      <c r="C9" s="19" t="s">
        <v>475</v>
      </c>
      <c r="D9" s="18"/>
      <c r="E9" s="62"/>
      <c r="F9" s="62"/>
      <c r="G9" s="62"/>
      <c r="H9" s="23"/>
      <c r="I9" s="23"/>
    </row>
    <row r="10" spans="1:9" ht="12.75">
      <c r="A10" s="6">
        <v>1</v>
      </c>
      <c r="B10" s="1" t="s">
        <v>13</v>
      </c>
      <c r="C10" s="2" t="s">
        <v>14</v>
      </c>
      <c r="D10" s="1" t="s">
        <v>15</v>
      </c>
      <c r="E10" s="51">
        <v>4</v>
      </c>
      <c r="F10" s="72"/>
      <c r="G10" s="51">
        <f aca="true" t="shared" si="0" ref="G10:G15">E10*F10</f>
        <v>0</v>
      </c>
      <c r="H10" s="4" t="s">
        <v>16</v>
      </c>
      <c r="I10" s="4" t="s">
        <v>67</v>
      </c>
    </row>
    <row r="11" spans="1:9" ht="12.75">
      <c r="A11" s="6">
        <v>2</v>
      </c>
      <c r="B11" s="1" t="s">
        <v>22</v>
      </c>
      <c r="C11" s="2" t="s">
        <v>23</v>
      </c>
      <c r="D11" s="1" t="s">
        <v>19</v>
      </c>
      <c r="E11" s="51">
        <v>1</v>
      </c>
      <c r="F11" s="72"/>
      <c r="G11" s="51">
        <f t="shared" si="0"/>
        <v>0</v>
      </c>
      <c r="H11" s="4" t="s">
        <v>24</v>
      </c>
      <c r="I11" s="4" t="s">
        <v>25</v>
      </c>
    </row>
    <row r="12" spans="1:9" ht="12.75">
      <c r="A12" s="6">
        <v>3</v>
      </c>
      <c r="B12" s="1" t="s">
        <v>28</v>
      </c>
      <c r="C12" s="2" t="s">
        <v>29</v>
      </c>
      <c r="D12" s="1" t="s">
        <v>19</v>
      </c>
      <c r="E12" s="51">
        <v>3</v>
      </c>
      <c r="F12" s="72"/>
      <c r="G12" s="51">
        <f t="shared" si="0"/>
        <v>0</v>
      </c>
      <c r="H12" s="4" t="s">
        <v>30</v>
      </c>
      <c r="I12" s="4" t="s">
        <v>31</v>
      </c>
    </row>
    <row r="13" spans="1:9" ht="22.5">
      <c r="A13" s="6">
        <v>4</v>
      </c>
      <c r="B13" s="1" t="s">
        <v>32</v>
      </c>
      <c r="C13" s="2" t="s">
        <v>33</v>
      </c>
      <c r="D13" s="1" t="s">
        <v>34</v>
      </c>
      <c r="E13" s="51">
        <v>1</v>
      </c>
      <c r="F13" s="72"/>
      <c r="G13" s="51">
        <f t="shared" si="0"/>
        <v>0</v>
      </c>
      <c r="H13" s="4" t="s">
        <v>24</v>
      </c>
      <c r="I13" s="4" t="s">
        <v>25</v>
      </c>
    </row>
    <row r="14" spans="1:9" ht="12.75">
      <c r="A14" s="6">
        <v>5</v>
      </c>
      <c r="B14" s="1" t="s">
        <v>40</v>
      </c>
      <c r="C14" s="2" t="s">
        <v>41</v>
      </c>
      <c r="D14" s="1" t="s">
        <v>42</v>
      </c>
      <c r="E14" s="51">
        <v>0.04</v>
      </c>
      <c r="F14" s="72"/>
      <c r="G14" s="51">
        <f t="shared" si="0"/>
        <v>0</v>
      </c>
      <c r="H14" s="4"/>
      <c r="I14" s="4"/>
    </row>
    <row r="15" spans="1:9" ht="12.75">
      <c r="A15" s="6">
        <v>6</v>
      </c>
      <c r="B15" s="1" t="s">
        <v>43</v>
      </c>
      <c r="C15" s="2" t="s">
        <v>44</v>
      </c>
      <c r="D15" s="1" t="s">
        <v>42</v>
      </c>
      <c r="E15" s="51">
        <v>0.04</v>
      </c>
      <c r="F15" s="72"/>
      <c r="G15" s="51">
        <f t="shared" si="0"/>
        <v>0</v>
      </c>
      <c r="H15" s="4"/>
      <c r="I15" s="4"/>
    </row>
    <row r="16" spans="1:9" s="13" customFormat="1" ht="12.75">
      <c r="A16" s="28"/>
      <c r="B16" s="10" t="s">
        <v>476</v>
      </c>
      <c r="C16" s="8" t="s">
        <v>45</v>
      </c>
      <c r="D16" s="10"/>
      <c r="E16" s="55"/>
      <c r="F16" s="55"/>
      <c r="G16" s="55">
        <f>SUM(G10:G15)</f>
        <v>0</v>
      </c>
      <c r="H16" s="12"/>
      <c r="I16" s="12" t="s">
        <v>458</v>
      </c>
    </row>
    <row r="17" spans="1:9" ht="12.75">
      <c r="A17" s="6"/>
      <c r="B17" s="1"/>
      <c r="C17" s="2"/>
      <c r="D17" s="1"/>
      <c r="E17" s="51"/>
      <c r="F17" s="51"/>
      <c r="G17" s="51"/>
      <c r="H17" s="4"/>
      <c r="I17" s="4"/>
    </row>
    <row r="18" spans="1:9" ht="12.75">
      <c r="A18" s="29"/>
      <c r="B18" s="18" t="s">
        <v>47</v>
      </c>
      <c r="C18" s="19" t="s">
        <v>477</v>
      </c>
      <c r="D18" s="18"/>
      <c r="E18" s="62"/>
      <c r="F18" s="62"/>
      <c r="G18" s="62"/>
      <c r="H18" s="23"/>
      <c r="I18" s="23"/>
    </row>
    <row r="19" spans="1:9" ht="12.75">
      <c r="A19" s="6">
        <v>7</v>
      </c>
      <c r="B19" s="1" t="s">
        <v>49</v>
      </c>
      <c r="C19" s="2" t="s">
        <v>396</v>
      </c>
      <c r="D19" s="1" t="s">
        <v>15</v>
      </c>
      <c r="E19" s="51">
        <v>3</v>
      </c>
      <c r="F19" s="72"/>
      <c r="G19" s="51">
        <f>E19*F19</f>
        <v>0</v>
      </c>
      <c r="H19" s="4" t="s">
        <v>51</v>
      </c>
      <c r="I19" s="4" t="s">
        <v>25</v>
      </c>
    </row>
    <row r="20" spans="1:9" ht="12.75">
      <c r="A20" s="6">
        <v>8</v>
      </c>
      <c r="B20" s="1" t="s">
        <v>53</v>
      </c>
      <c r="C20" s="2" t="s">
        <v>398</v>
      </c>
      <c r="D20" s="1" t="s">
        <v>19</v>
      </c>
      <c r="E20" s="51">
        <v>1</v>
      </c>
      <c r="F20" s="72"/>
      <c r="G20" s="51">
        <f aca="true" t="shared" si="1" ref="G20:G27">E20*F20</f>
        <v>0</v>
      </c>
      <c r="H20" s="4" t="s">
        <v>24</v>
      </c>
      <c r="I20" s="4" t="s">
        <v>25</v>
      </c>
    </row>
    <row r="21" spans="1:9" ht="12.75">
      <c r="A21" s="6">
        <v>9</v>
      </c>
      <c r="B21" s="1" t="s">
        <v>55</v>
      </c>
      <c r="C21" s="2" t="s">
        <v>56</v>
      </c>
      <c r="D21" s="1" t="s">
        <v>15</v>
      </c>
      <c r="E21" s="51">
        <v>4</v>
      </c>
      <c r="F21" s="72"/>
      <c r="G21" s="51">
        <f t="shared" si="1"/>
        <v>0</v>
      </c>
      <c r="H21" s="4" t="s">
        <v>24</v>
      </c>
      <c r="I21" s="4" t="s">
        <v>67</v>
      </c>
    </row>
    <row r="22" spans="1:9" ht="12.75">
      <c r="A22" s="6">
        <v>10</v>
      </c>
      <c r="B22" s="1" t="s">
        <v>61</v>
      </c>
      <c r="C22" s="2" t="s">
        <v>478</v>
      </c>
      <c r="D22" s="1" t="s">
        <v>15</v>
      </c>
      <c r="E22" s="51">
        <v>4</v>
      </c>
      <c r="F22" s="72"/>
      <c r="G22" s="51">
        <f t="shared" si="1"/>
        <v>0</v>
      </c>
      <c r="H22" s="4" t="s">
        <v>24</v>
      </c>
      <c r="I22" s="4" t="s">
        <v>67</v>
      </c>
    </row>
    <row r="23" spans="1:9" ht="12.75">
      <c r="A23" s="6">
        <v>11</v>
      </c>
      <c r="B23" s="1" t="s">
        <v>64</v>
      </c>
      <c r="C23" s="2" t="s">
        <v>65</v>
      </c>
      <c r="D23" s="1" t="s">
        <v>34</v>
      </c>
      <c r="E23" s="51">
        <v>1</v>
      </c>
      <c r="F23" s="72"/>
      <c r="G23" s="51">
        <f t="shared" si="1"/>
        <v>0</v>
      </c>
      <c r="H23" s="4" t="s">
        <v>66</v>
      </c>
      <c r="I23" s="4" t="s">
        <v>35</v>
      </c>
    </row>
    <row r="24" spans="1:9" ht="12.75">
      <c r="A24" s="6">
        <v>12</v>
      </c>
      <c r="B24" s="1" t="s">
        <v>73</v>
      </c>
      <c r="C24" s="2" t="s">
        <v>400</v>
      </c>
      <c r="D24" s="1" t="s">
        <v>19</v>
      </c>
      <c r="E24" s="51">
        <v>1</v>
      </c>
      <c r="F24" s="72"/>
      <c r="G24" s="51">
        <f t="shared" si="1"/>
        <v>0</v>
      </c>
      <c r="H24" s="4" t="s">
        <v>24</v>
      </c>
      <c r="I24" s="4" t="s">
        <v>25</v>
      </c>
    </row>
    <row r="25" spans="1:9" ht="12.75">
      <c r="A25" s="6">
        <v>13</v>
      </c>
      <c r="B25" s="1" t="s">
        <v>77</v>
      </c>
      <c r="C25" s="2" t="s">
        <v>401</v>
      </c>
      <c r="D25" s="1" t="s">
        <v>19</v>
      </c>
      <c r="E25" s="51">
        <v>1</v>
      </c>
      <c r="F25" s="72"/>
      <c r="G25" s="51">
        <f t="shared" si="1"/>
        <v>0</v>
      </c>
      <c r="H25" s="4" t="s">
        <v>24</v>
      </c>
      <c r="I25" s="4" t="s">
        <v>25</v>
      </c>
    </row>
    <row r="26" spans="1:9" ht="12.75">
      <c r="A26" s="6">
        <v>14</v>
      </c>
      <c r="B26" s="1" t="s">
        <v>86</v>
      </c>
      <c r="C26" s="2" t="s">
        <v>87</v>
      </c>
      <c r="D26" s="1" t="s">
        <v>42</v>
      </c>
      <c r="E26" s="51">
        <v>0.01</v>
      </c>
      <c r="F26" s="72"/>
      <c r="G26" s="51">
        <f t="shared" si="1"/>
        <v>0</v>
      </c>
      <c r="H26" s="4"/>
      <c r="I26" s="4"/>
    </row>
    <row r="27" spans="1:9" ht="12.75">
      <c r="A27" s="6">
        <v>15</v>
      </c>
      <c r="B27" s="1" t="s">
        <v>88</v>
      </c>
      <c r="C27" s="2" t="s">
        <v>89</v>
      </c>
      <c r="D27" s="1" t="s">
        <v>42</v>
      </c>
      <c r="E27" s="51">
        <v>0.01</v>
      </c>
      <c r="F27" s="72"/>
      <c r="G27" s="51">
        <f t="shared" si="1"/>
        <v>0</v>
      </c>
      <c r="H27" s="4"/>
      <c r="I27" s="4"/>
    </row>
    <row r="28" spans="1:9" s="13" customFormat="1" ht="12.75">
      <c r="A28" s="28"/>
      <c r="B28" s="10" t="s">
        <v>90</v>
      </c>
      <c r="C28" s="8" t="s">
        <v>91</v>
      </c>
      <c r="D28" s="10"/>
      <c r="E28" s="55"/>
      <c r="F28" s="55"/>
      <c r="G28" s="55">
        <f>SUM(G19:G27)</f>
        <v>0</v>
      </c>
      <c r="H28" s="12"/>
      <c r="I28" s="12" t="s">
        <v>346</v>
      </c>
    </row>
    <row r="29" spans="1:9" ht="12.75">
      <c r="A29" s="6"/>
      <c r="B29" s="1"/>
      <c r="C29" s="2"/>
      <c r="D29" s="1"/>
      <c r="E29" s="51"/>
      <c r="F29" s="51"/>
      <c r="G29" s="51"/>
      <c r="H29" s="4"/>
      <c r="I29" s="4"/>
    </row>
    <row r="30" spans="1:9" ht="12.75">
      <c r="A30" s="29"/>
      <c r="B30" s="18" t="s">
        <v>93</v>
      </c>
      <c r="C30" s="19" t="s">
        <v>94</v>
      </c>
      <c r="D30" s="18"/>
      <c r="E30" s="62"/>
      <c r="F30" s="62"/>
      <c r="G30" s="62"/>
      <c r="H30" s="23"/>
      <c r="I30" s="23"/>
    </row>
    <row r="31" spans="1:9" ht="12.75">
      <c r="A31" s="6">
        <v>16</v>
      </c>
      <c r="B31" s="1" t="s">
        <v>95</v>
      </c>
      <c r="C31" s="2" t="s">
        <v>404</v>
      </c>
      <c r="D31" s="1" t="s">
        <v>70</v>
      </c>
      <c r="E31" s="51">
        <v>1</v>
      </c>
      <c r="F31" s="72"/>
      <c r="G31" s="51">
        <f>E31*F31</f>
        <v>0</v>
      </c>
      <c r="H31" s="4"/>
      <c r="I31" s="4"/>
    </row>
    <row r="32" spans="1:9" ht="12.75">
      <c r="A32" s="6">
        <v>17</v>
      </c>
      <c r="B32" s="1" t="s">
        <v>97</v>
      </c>
      <c r="C32" s="2" t="s">
        <v>405</v>
      </c>
      <c r="D32" s="1" t="s">
        <v>15</v>
      </c>
      <c r="E32" s="51">
        <v>6</v>
      </c>
      <c r="F32" s="72"/>
      <c r="G32" s="51">
        <f aca="true" t="shared" si="2" ref="G32:G45">E32*F32</f>
        <v>0</v>
      </c>
      <c r="H32" s="4" t="s">
        <v>20</v>
      </c>
      <c r="I32" s="4" t="s">
        <v>31</v>
      </c>
    </row>
    <row r="33" spans="1:9" ht="12.75">
      <c r="A33" s="6">
        <v>18</v>
      </c>
      <c r="B33" s="1" t="s">
        <v>107</v>
      </c>
      <c r="C33" s="2" t="s">
        <v>407</v>
      </c>
      <c r="D33" s="1" t="s">
        <v>19</v>
      </c>
      <c r="E33" s="51">
        <v>1</v>
      </c>
      <c r="F33" s="72"/>
      <c r="G33" s="51">
        <f t="shared" si="2"/>
        <v>0</v>
      </c>
      <c r="H33" s="4" t="s">
        <v>109</v>
      </c>
      <c r="I33" s="4" t="s">
        <v>408</v>
      </c>
    </row>
    <row r="34" spans="1:9" ht="12.75">
      <c r="A34" s="6">
        <v>19</v>
      </c>
      <c r="B34" s="1" t="s">
        <v>111</v>
      </c>
      <c r="C34" s="2" t="s">
        <v>409</v>
      </c>
      <c r="D34" s="1" t="s">
        <v>19</v>
      </c>
      <c r="E34" s="51">
        <v>1</v>
      </c>
      <c r="F34" s="72"/>
      <c r="G34" s="51">
        <f t="shared" si="2"/>
        <v>0</v>
      </c>
      <c r="H34" s="4" t="s">
        <v>24</v>
      </c>
      <c r="I34" s="4" t="s">
        <v>25</v>
      </c>
    </row>
    <row r="35" spans="1:9" ht="12.75">
      <c r="A35" s="6">
        <v>20</v>
      </c>
      <c r="B35" s="1" t="s">
        <v>113</v>
      </c>
      <c r="C35" s="2" t="s">
        <v>410</v>
      </c>
      <c r="D35" s="1" t="s">
        <v>19</v>
      </c>
      <c r="E35" s="51">
        <v>1</v>
      </c>
      <c r="F35" s="72"/>
      <c r="G35" s="51">
        <f t="shared" si="2"/>
        <v>0</v>
      </c>
      <c r="H35" s="4" t="s">
        <v>66</v>
      </c>
      <c r="I35" s="4" t="s">
        <v>35</v>
      </c>
    </row>
    <row r="36" spans="1:9" ht="12.75">
      <c r="A36" s="6">
        <v>21</v>
      </c>
      <c r="B36" s="1" t="s">
        <v>122</v>
      </c>
      <c r="C36" s="2" t="s">
        <v>123</v>
      </c>
      <c r="D36" s="1" t="s">
        <v>15</v>
      </c>
      <c r="E36" s="51">
        <v>1</v>
      </c>
      <c r="F36" s="72"/>
      <c r="G36" s="51">
        <f t="shared" si="2"/>
        <v>0</v>
      </c>
      <c r="H36" s="4" t="s">
        <v>24</v>
      </c>
      <c r="I36" s="4" t="s">
        <v>25</v>
      </c>
    </row>
    <row r="37" spans="1:9" ht="12.75">
      <c r="A37" s="6">
        <v>22</v>
      </c>
      <c r="B37" s="1" t="s">
        <v>125</v>
      </c>
      <c r="C37" s="2" t="s">
        <v>411</v>
      </c>
      <c r="D37" s="1" t="s">
        <v>15</v>
      </c>
      <c r="E37" s="51">
        <v>18</v>
      </c>
      <c r="F37" s="72"/>
      <c r="G37" s="51">
        <f t="shared" si="2"/>
        <v>0</v>
      </c>
      <c r="H37" s="4" t="s">
        <v>127</v>
      </c>
      <c r="I37" s="4" t="s">
        <v>479</v>
      </c>
    </row>
    <row r="38" spans="1:9" ht="12.75">
      <c r="A38" s="6">
        <v>23</v>
      </c>
      <c r="B38" s="1" t="s">
        <v>129</v>
      </c>
      <c r="C38" s="2" t="s">
        <v>413</v>
      </c>
      <c r="D38" s="1" t="s">
        <v>19</v>
      </c>
      <c r="E38" s="51">
        <v>1</v>
      </c>
      <c r="F38" s="72"/>
      <c r="G38" s="51">
        <f t="shared" si="2"/>
        <v>0</v>
      </c>
      <c r="H38" s="4" t="s">
        <v>24</v>
      </c>
      <c r="I38" s="4" t="s">
        <v>25</v>
      </c>
    </row>
    <row r="39" spans="1:9" ht="12.75">
      <c r="A39" s="6">
        <v>24</v>
      </c>
      <c r="B39" s="1" t="s">
        <v>131</v>
      </c>
      <c r="C39" s="2" t="s">
        <v>414</v>
      </c>
      <c r="D39" s="1" t="s">
        <v>19</v>
      </c>
      <c r="E39" s="51">
        <v>1</v>
      </c>
      <c r="F39" s="72"/>
      <c r="G39" s="51">
        <f t="shared" si="2"/>
        <v>0</v>
      </c>
      <c r="H39" s="4" t="s">
        <v>24</v>
      </c>
      <c r="I39" s="4" t="s">
        <v>25</v>
      </c>
    </row>
    <row r="40" spans="1:9" ht="12.75">
      <c r="A40" s="6">
        <v>25</v>
      </c>
      <c r="B40" s="1" t="s">
        <v>133</v>
      </c>
      <c r="C40" s="2" t="s">
        <v>415</v>
      </c>
      <c r="D40" s="1" t="s">
        <v>70</v>
      </c>
      <c r="E40" s="51">
        <v>2</v>
      </c>
      <c r="F40" s="72"/>
      <c r="G40" s="51">
        <f t="shared" si="2"/>
        <v>0</v>
      </c>
      <c r="H40" s="4" t="s">
        <v>66</v>
      </c>
      <c r="I40" s="4" t="s">
        <v>67</v>
      </c>
    </row>
    <row r="41" spans="1:9" ht="12.75">
      <c r="A41" s="6">
        <v>26</v>
      </c>
      <c r="B41" s="1" t="s">
        <v>135</v>
      </c>
      <c r="C41" s="2" t="s">
        <v>136</v>
      </c>
      <c r="D41" s="1" t="s">
        <v>15</v>
      </c>
      <c r="E41" s="51">
        <v>20</v>
      </c>
      <c r="F41" s="72"/>
      <c r="G41" s="51">
        <f t="shared" si="2"/>
        <v>0</v>
      </c>
      <c r="H41" s="4" t="s">
        <v>24</v>
      </c>
      <c r="I41" s="4" t="s">
        <v>72</v>
      </c>
    </row>
    <row r="42" spans="1:9" ht="12.75">
      <c r="A42" s="6">
        <v>27</v>
      </c>
      <c r="B42" s="1" t="s">
        <v>416</v>
      </c>
      <c r="C42" s="2" t="s">
        <v>417</v>
      </c>
      <c r="D42" s="1" t="s">
        <v>19</v>
      </c>
      <c r="E42" s="51">
        <v>2</v>
      </c>
      <c r="F42" s="72"/>
      <c r="G42" s="51">
        <f t="shared" si="2"/>
        <v>0</v>
      </c>
      <c r="H42" s="4" t="s">
        <v>24</v>
      </c>
      <c r="I42" s="4" t="s">
        <v>35</v>
      </c>
    </row>
    <row r="43" spans="1:9" ht="12.75">
      <c r="A43" s="6">
        <v>28</v>
      </c>
      <c r="B43" s="1" t="s">
        <v>137</v>
      </c>
      <c r="C43" s="2" t="s">
        <v>138</v>
      </c>
      <c r="D43" s="1" t="s">
        <v>19</v>
      </c>
      <c r="E43" s="51">
        <v>1</v>
      </c>
      <c r="F43" s="72"/>
      <c r="G43" s="51">
        <f t="shared" si="2"/>
        <v>0</v>
      </c>
      <c r="H43" s="4"/>
      <c r="I43" s="4"/>
    </row>
    <row r="44" spans="1:9" ht="12.75">
      <c r="A44" s="6">
        <v>29</v>
      </c>
      <c r="B44" s="1" t="s">
        <v>139</v>
      </c>
      <c r="C44" s="2" t="s">
        <v>140</v>
      </c>
      <c r="D44" s="1" t="s">
        <v>42</v>
      </c>
      <c r="E44" s="51">
        <v>0.46</v>
      </c>
      <c r="F44" s="72"/>
      <c r="G44" s="51">
        <f t="shared" si="2"/>
        <v>0</v>
      </c>
      <c r="H44" s="4"/>
      <c r="I44" s="4"/>
    </row>
    <row r="45" spans="1:9" ht="12.75">
      <c r="A45" s="6">
        <v>30</v>
      </c>
      <c r="B45" s="1" t="s">
        <v>141</v>
      </c>
      <c r="C45" s="2" t="s">
        <v>142</v>
      </c>
      <c r="D45" s="1" t="s">
        <v>42</v>
      </c>
      <c r="E45" s="51">
        <v>0.46</v>
      </c>
      <c r="F45" s="72"/>
      <c r="G45" s="51">
        <f t="shared" si="2"/>
        <v>0</v>
      </c>
      <c r="H45" s="4"/>
      <c r="I45" s="4"/>
    </row>
    <row r="46" spans="1:9" s="13" customFormat="1" ht="12.75">
      <c r="A46" s="28"/>
      <c r="B46" s="10" t="s">
        <v>480</v>
      </c>
      <c r="C46" s="8" t="s">
        <v>143</v>
      </c>
      <c r="D46" s="10"/>
      <c r="E46" s="55"/>
      <c r="F46" s="55"/>
      <c r="G46" s="55">
        <f>SUM(G31:G45)</f>
        <v>0</v>
      </c>
      <c r="H46" s="12"/>
      <c r="I46" s="12" t="s">
        <v>481</v>
      </c>
    </row>
    <row r="47" spans="1:9" ht="12.75">
      <c r="A47" s="6"/>
      <c r="B47" s="1"/>
      <c r="C47" s="2"/>
      <c r="D47" s="1"/>
      <c r="E47" s="51"/>
      <c r="F47" s="51"/>
      <c r="G47" s="51"/>
      <c r="H47" s="4"/>
      <c r="I47" s="4"/>
    </row>
    <row r="48" spans="1:9" ht="12.75">
      <c r="A48" s="29"/>
      <c r="B48" s="18" t="s">
        <v>482</v>
      </c>
      <c r="C48" s="19" t="s">
        <v>146</v>
      </c>
      <c r="D48" s="18"/>
      <c r="E48" s="62"/>
      <c r="F48" s="62"/>
      <c r="G48" s="62"/>
      <c r="H48" s="23"/>
      <c r="I48" s="23"/>
    </row>
    <row r="49" spans="1:9" s="63" customFormat="1" ht="309.75" customHeight="1">
      <c r="A49" s="32">
        <v>31</v>
      </c>
      <c r="B49" s="35" t="s">
        <v>147</v>
      </c>
      <c r="C49" s="36" t="s">
        <v>522</v>
      </c>
      <c r="D49" s="35" t="s">
        <v>70</v>
      </c>
      <c r="E49" s="73">
        <v>1</v>
      </c>
      <c r="F49" s="74"/>
      <c r="G49" s="73">
        <f>E49*F49</f>
        <v>0</v>
      </c>
      <c r="H49" s="34" t="s">
        <v>148</v>
      </c>
      <c r="I49" s="34" t="s">
        <v>149</v>
      </c>
    </row>
    <row r="50" spans="1:9" ht="12.75">
      <c r="A50" s="6">
        <v>32</v>
      </c>
      <c r="B50" s="1" t="s">
        <v>150</v>
      </c>
      <c r="C50" s="2" t="s">
        <v>151</v>
      </c>
      <c r="D50" s="1" t="s">
        <v>42</v>
      </c>
      <c r="E50" s="51">
        <v>0.25</v>
      </c>
      <c r="F50" s="72"/>
      <c r="G50" s="51">
        <f>E50*F50</f>
        <v>0</v>
      </c>
      <c r="H50" s="4"/>
      <c r="I50" s="4"/>
    </row>
    <row r="51" spans="1:9" ht="12.75">
      <c r="A51" s="6">
        <v>33</v>
      </c>
      <c r="B51" s="1" t="s">
        <v>152</v>
      </c>
      <c r="C51" s="2" t="s">
        <v>420</v>
      </c>
      <c r="D51" s="1" t="s">
        <v>42</v>
      </c>
      <c r="E51" s="51">
        <v>0.25</v>
      </c>
      <c r="F51" s="72"/>
      <c r="G51" s="51">
        <f>E51*F51</f>
        <v>0</v>
      </c>
      <c r="H51" s="4"/>
      <c r="I51" s="4"/>
    </row>
    <row r="52" spans="1:9" s="13" customFormat="1" ht="12.75">
      <c r="A52" s="28"/>
      <c r="B52" s="10" t="s">
        <v>483</v>
      </c>
      <c r="C52" s="8" t="s">
        <v>484</v>
      </c>
      <c r="D52" s="10"/>
      <c r="E52" s="55"/>
      <c r="F52" s="55"/>
      <c r="G52" s="55">
        <f>SUM(G49:G51)</f>
        <v>0</v>
      </c>
      <c r="H52" s="12"/>
      <c r="I52" s="12" t="s">
        <v>149</v>
      </c>
    </row>
    <row r="53" spans="1:9" ht="12.75">
      <c r="A53" s="6"/>
      <c r="B53" s="1"/>
      <c r="C53" s="2"/>
      <c r="D53" s="1"/>
      <c r="E53" s="51"/>
      <c r="F53" s="51"/>
      <c r="G53" s="51"/>
      <c r="H53" s="4"/>
      <c r="I53" s="4"/>
    </row>
    <row r="54" spans="1:9" ht="12.75">
      <c r="A54" s="6"/>
      <c r="B54" s="1"/>
      <c r="C54" s="2"/>
      <c r="D54" s="1"/>
      <c r="E54" s="51"/>
      <c r="F54" s="51"/>
      <c r="G54" s="51"/>
      <c r="H54" s="4"/>
      <c r="I54" s="4"/>
    </row>
    <row r="55" spans="1:9" ht="12.75">
      <c r="A55" s="59" t="s">
        <v>8</v>
      </c>
      <c r="B55" s="57" t="s">
        <v>154</v>
      </c>
      <c r="C55" s="58" t="s">
        <v>155</v>
      </c>
      <c r="D55" s="57"/>
      <c r="E55" s="60"/>
      <c r="F55" s="60"/>
      <c r="G55" s="60"/>
      <c r="H55" s="61"/>
      <c r="I55" s="61"/>
    </row>
    <row r="56" spans="1:9" ht="12.75">
      <c r="A56" s="6"/>
      <c r="B56" s="1"/>
      <c r="C56" s="2"/>
      <c r="D56" s="1"/>
      <c r="E56" s="51"/>
      <c r="F56" s="51"/>
      <c r="G56" s="51"/>
      <c r="H56" s="4"/>
      <c r="I56" s="4"/>
    </row>
    <row r="57" spans="1:9" ht="12.75">
      <c r="A57" s="29"/>
      <c r="B57" s="18" t="s">
        <v>485</v>
      </c>
      <c r="C57" s="19" t="s">
        <v>157</v>
      </c>
      <c r="D57" s="18"/>
      <c r="E57" s="62"/>
      <c r="F57" s="62"/>
      <c r="G57" s="62"/>
      <c r="H57" s="23"/>
      <c r="I57" s="23"/>
    </row>
    <row r="58" spans="1:9" ht="22.5">
      <c r="A58" s="6">
        <v>34</v>
      </c>
      <c r="B58" s="1" t="s">
        <v>158</v>
      </c>
      <c r="C58" s="2" t="s">
        <v>423</v>
      </c>
      <c r="D58" s="1" t="s">
        <v>70</v>
      </c>
      <c r="E58" s="51">
        <v>1</v>
      </c>
      <c r="F58" s="72"/>
      <c r="G58" s="51">
        <f>E58*F58</f>
        <v>0</v>
      </c>
      <c r="H58" s="4"/>
      <c r="I58" s="4"/>
    </row>
    <row r="59" spans="1:9" ht="12.75">
      <c r="A59" s="6">
        <v>35</v>
      </c>
      <c r="B59" s="1" t="s">
        <v>160</v>
      </c>
      <c r="C59" s="2" t="s">
        <v>161</v>
      </c>
      <c r="D59" s="1" t="s">
        <v>19</v>
      </c>
      <c r="E59" s="51">
        <v>1</v>
      </c>
      <c r="F59" s="72"/>
      <c r="G59" s="51">
        <f aca="true" t="shared" si="3" ref="G59:G107">E59*F59</f>
        <v>0</v>
      </c>
      <c r="H59" s="4" t="s">
        <v>162</v>
      </c>
      <c r="I59" s="4" t="s">
        <v>163</v>
      </c>
    </row>
    <row r="60" spans="1:9" ht="12.75">
      <c r="A60" s="6">
        <v>36</v>
      </c>
      <c r="B60" s="1" t="s">
        <v>164</v>
      </c>
      <c r="C60" s="2" t="s">
        <v>165</v>
      </c>
      <c r="D60" s="1" t="s">
        <v>19</v>
      </c>
      <c r="E60" s="51">
        <v>1</v>
      </c>
      <c r="F60" s="72"/>
      <c r="G60" s="51">
        <f t="shared" si="3"/>
        <v>0</v>
      </c>
      <c r="H60" s="4"/>
      <c r="I60" s="4"/>
    </row>
    <row r="61" spans="1:9" ht="12.75">
      <c r="A61" s="6">
        <v>37</v>
      </c>
      <c r="B61" s="1" t="s">
        <v>166</v>
      </c>
      <c r="C61" s="2" t="s">
        <v>486</v>
      </c>
      <c r="D61" s="1" t="s">
        <v>70</v>
      </c>
      <c r="E61" s="51">
        <v>1</v>
      </c>
      <c r="F61" s="72"/>
      <c r="G61" s="51">
        <f t="shared" si="3"/>
        <v>0</v>
      </c>
      <c r="H61" s="4"/>
      <c r="I61" s="4"/>
    </row>
    <row r="62" spans="1:9" ht="22.5">
      <c r="A62" s="6">
        <v>38</v>
      </c>
      <c r="B62" s="1" t="s">
        <v>168</v>
      </c>
      <c r="C62" s="2" t="s">
        <v>487</v>
      </c>
      <c r="D62" s="1" t="s">
        <v>170</v>
      </c>
      <c r="E62" s="51">
        <v>6</v>
      </c>
      <c r="F62" s="72"/>
      <c r="G62" s="51">
        <f t="shared" si="3"/>
        <v>0</v>
      </c>
      <c r="H62" s="4" t="s">
        <v>24</v>
      </c>
      <c r="I62" s="4" t="s">
        <v>117</v>
      </c>
    </row>
    <row r="63" spans="1:9" s="63" customFormat="1" ht="45">
      <c r="A63" s="32">
        <v>39</v>
      </c>
      <c r="B63" s="35" t="s">
        <v>172</v>
      </c>
      <c r="C63" s="36" t="s">
        <v>488</v>
      </c>
      <c r="D63" s="35" t="s">
        <v>70</v>
      </c>
      <c r="E63" s="73">
        <v>1</v>
      </c>
      <c r="F63" s="74"/>
      <c r="G63" s="73">
        <f t="shared" si="3"/>
        <v>0</v>
      </c>
      <c r="H63" s="34" t="s">
        <v>174</v>
      </c>
      <c r="I63" s="34" t="s">
        <v>489</v>
      </c>
    </row>
    <row r="64" spans="1:9" ht="22.5">
      <c r="A64" s="6">
        <v>40</v>
      </c>
      <c r="B64" s="1" t="s">
        <v>176</v>
      </c>
      <c r="C64" s="2" t="s">
        <v>490</v>
      </c>
      <c r="D64" s="1" t="s">
        <v>19</v>
      </c>
      <c r="E64" s="51">
        <v>1</v>
      </c>
      <c r="F64" s="72"/>
      <c r="G64" s="51">
        <f t="shared" si="3"/>
        <v>0</v>
      </c>
      <c r="H64" s="4" t="s">
        <v>178</v>
      </c>
      <c r="I64" s="4" t="s">
        <v>491</v>
      </c>
    </row>
    <row r="65" spans="1:9" ht="22.5">
      <c r="A65" s="6">
        <v>41</v>
      </c>
      <c r="B65" s="1" t="s">
        <v>180</v>
      </c>
      <c r="C65" s="2" t="s">
        <v>428</v>
      </c>
      <c r="D65" s="1" t="s">
        <v>19</v>
      </c>
      <c r="E65" s="51">
        <v>7</v>
      </c>
      <c r="F65" s="72"/>
      <c r="G65" s="51">
        <f t="shared" si="3"/>
        <v>0</v>
      </c>
      <c r="H65" s="4" t="s">
        <v>182</v>
      </c>
      <c r="I65" s="4" t="s">
        <v>429</v>
      </c>
    </row>
    <row r="66" spans="1:9" ht="12.75">
      <c r="A66" s="6">
        <v>42</v>
      </c>
      <c r="B66" s="1" t="s">
        <v>212</v>
      </c>
      <c r="C66" s="2" t="s">
        <v>213</v>
      </c>
      <c r="D66" s="1" t="s">
        <v>170</v>
      </c>
      <c r="E66" s="51">
        <v>4</v>
      </c>
      <c r="F66" s="72"/>
      <c r="G66" s="51">
        <f t="shared" si="3"/>
        <v>0</v>
      </c>
      <c r="H66" s="4" t="s">
        <v>71</v>
      </c>
      <c r="I66" s="4" t="s">
        <v>492</v>
      </c>
    </row>
    <row r="67" spans="1:9" ht="22.5">
      <c r="A67" s="6">
        <v>43</v>
      </c>
      <c r="B67" s="1" t="s">
        <v>215</v>
      </c>
      <c r="C67" s="2" t="s">
        <v>216</v>
      </c>
      <c r="D67" s="1" t="s">
        <v>170</v>
      </c>
      <c r="E67" s="51">
        <v>70</v>
      </c>
      <c r="F67" s="72"/>
      <c r="G67" s="51">
        <f t="shared" si="3"/>
        <v>0</v>
      </c>
      <c r="H67" s="4" t="s">
        <v>66</v>
      </c>
      <c r="I67" s="4" t="s">
        <v>493</v>
      </c>
    </row>
    <row r="68" spans="1:9" ht="12.75">
      <c r="A68" s="6">
        <v>44</v>
      </c>
      <c r="B68" s="1" t="s">
        <v>222</v>
      </c>
      <c r="C68" s="2" t="s">
        <v>494</v>
      </c>
      <c r="D68" s="1" t="s">
        <v>19</v>
      </c>
      <c r="E68" s="51">
        <v>1</v>
      </c>
      <c r="F68" s="72"/>
      <c r="G68" s="51">
        <f t="shared" si="3"/>
        <v>0</v>
      </c>
      <c r="H68" s="4" t="s">
        <v>30</v>
      </c>
      <c r="I68" s="4" t="s">
        <v>37</v>
      </c>
    </row>
    <row r="69" spans="1:9" ht="12.75">
      <c r="A69" s="6">
        <v>45</v>
      </c>
      <c r="B69" s="1" t="s">
        <v>234</v>
      </c>
      <c r="C69" s="2" t="s">
        <v>235</v>
      </c>
      <c r="D69" s="1" t="s">
        <v>42</v>
      </c>
      <c r="E69" s="51">
        <v>0.2</v>
      </c>
      <c r="F69" s="72"/>
      <c r="G69" s="51">
        <f t="shared" si="3"/>
        <v>0</v>
      </c>
      <c r="H69" s="4"/>
      <c r="I69" s="4"/>
    </row>
    <row r="70" spans="1:9" ht="12.75">
      <c r="A70" s="6">
        <v>46</v>
      </c>
      <c r="B70" s="1" t="s">
        <v>244</v>
      </c>
      <c r="C70" s="2" t="s">
        <v>495</v>
      </c>
      <c r="D70" s="1" t="s">
        <v>70</v>
      </c>
      <c r="E70" s="51">
        <v>2</v>
      </c>
      <c r="F70" s="72"/>
      <c r="G70" s="51">
        <f t="shared" si="3"/>
        <v>0</v>
      </c>
      <c r="H70" s="4" t="s">
        <v>30</v>
      </c>
      <c r="I70" s="4" t="s">
        <v>72</v>
      </c>
    </row>
    <row r="71" spans="1:9" ht="12.75">
      <c r="A71" s="6">
        <v>47</v>
      </c>
      <c r="B71" s="1" t="s">
        <v>236</v>
      </c>
      <c r="C71" s="2" t="s">
        <v>433</v>
      </c>
      <c r="D71" s="1" t="s">
        <v>19</v>
      </c>
      <c r="E71" s="51">
        <v>2</v>
      </c>
      <c r="F71" s="72"/>
      <c r="G71" s="51">
        <f t="shared" si="3"/>
        <v>0</v>
      </c>
      <c r="H71" s="4" t="s">
        <v>162</v>
      </c>
      <c r="I71" s="4" t="s">
        <v>434</v>
      </c>
    </row>
    <row r="72" spans="1:9" s="63" customFormat="1" ht="33.75">
      <c r="A72" s="32">
        <v>48</v>
      </c>
      <c r="B72" s="35" t="s">
        <v>204</v>
      </c>
      <c r="C72" s="36" t="s">
        <v>435</v>
      </c>
      <c r="D72" s="35" t="s">
        <v>19</v>
      </c>
      <c r="E72" s="73">
        <v>2</v>
      </c>
      <c r="F72" s="74"/>
      <c r="G72" s="73">
        <f t="shared" si="3"/>
        <v>0</v>
      </c>
      <c r="H72" s="34" t="s">
        <v>182</v>
      </c>
      <c r="I72" s="34" t="s">
        <v>436</v>
      </c>
    </row>
    <row r="73" spans="1:9" ht="12.75">
      <c r="A73" s="6">
        <v>49</v>
      </c>
      <c r="B73" s="1" t="s">
        <v>246</v>
      </c>
      <c r="C73" s="2" t="s">
        <v>247</v>
      </c>
      <c r="D73" s="1" t="s">
        <v>19</v>
      </c>
      <c r="E73" s="51">
        <v>2</v>
      </c>
      <c r="F73" s="72"/>
      <c r="G73" s="51">
        <f t="shared" si="3"/>
        <v>0</v>
      </c>
      <c r="H73" s="4"/>
      <c r="I73" s="4"/>
    </row>
    <row r="74" spans="1:9" s="63" customFormat="1" ht="33.75">
      <c r="A74" s="32">
        <v>50</v>
      </c>
      <c r="B74" s="35" t="s">
        <v>248</v>
      </c>
      <c r="C74" s="36" t="s">
        <v>496</v>
      </c>
      <c r="D74" s="35" t="s">
        <v>70</v>
      </c>
      <c r="E74" s="73">
        <v>1</v>
      </c>
      <c r="F74" s="74"/>
      <c r="G74" s="73">
        <f t="shared" si="3"/>
        <v>0</v>
      </c>
      <c r="H74" s="34" t="s">
        <v>250</v>
      </c>
      <c r="I74" s="34" t="s">
        <v>238</v>
      </c>
    </row>
    <row r="75" spans="1:9" s="63" customFormat="1" ht="191.25">
      <c r="A75" s="32">
        <v>51</v>
      </c>
      <c r="B75" s="35" t="s">
        <v>204</v>
      </c>
      <c r="C75" s="36" t="s">
        <v>497</v>
      </c>
      <c r="D75" s="35" t="s">
        <v>70</v>
      </c>
      <c r="E75" s="73">
        <v>1</v>
      </c>
      <c r="F75" s="74"/>
      <c r="G75" s="73">
        <f t="shared" si="3"/>
        <v>0</v>
      </c>
      <c r="H75" s="34" t="s">
        <v>24</v>
      </c>
      <c r="I75" s="34" t="s">
        <v>25</v>
      </c>
    </row>
    <row r="76" spans="1:9" ht="12.75">
      <c r="A76" s="6">
        <v>52</v>
      </c>
      <c r="B76" s="1" t="s">
        <v>252</v>
      </c>
      <c r="C76" s="2" t="s">
        <v>253</v>
      </c>
      <c r="D76" s="1" t="s">
        <v>70</v>
      </c>
      <c r="E76" s="51">
        <v>1</v>
      </c>
      <c r="F76" s="72"/>
      <c r="G76" s="51">
        <f t="shared" si="3"/>
        <v>0</v>
      </c>
      <c r="H76" s="4"/>
      <c r="I76" s="4"/>
    </row>
    <row r="77" spans="1:9" ht="12.75">
      <c r="A77" s="6">
        <v>53</v>
      </c>
      <c r="B77" s="1" t="s">
        <v>254</v>
      </c>
      <c r="C77" s="2" t="s">
        <v>440</v>
      </c>
      <c r="D77" s="1" t="s">
        <v>19</v>
      </c>
      <c r="E77" s="51">
        <v>1</v>
      </c>
      <c r="F77" s="72"/>
      <c r="G77" s="51">
        <f t="shared" si="3"/>
        <v>0</v>
      </c>
      <c r="H77" s="4" t="s">
        <v>30</v>
      </c>
      <c r="I77" s="4" t="s">
        <v>37</v>
      </c>
    </row>
    <row r="78" spans="1:9" ht="22.5">
      <c r="A78" s="6">
        <v>54</v>
      </c>
      <c r="B78" s="1" t="s">
        <v>256</v>
      </c>
      <c r="C78" s="2" t="s">
        <v>257</v>
      </c>
      <c r="D78" s="1" t="s">
        <v>70</v>
      </c>
      <c r="E78" s="51">
        <v>2</v>
      </c>
      <c r="F78" s="72"/>
      <c r="G78" s="51">
        <f t="shared" si="3"/>
        <v>0</v>
      </c>
      <c r="H78" s="4" t="s">
        <v>66</v>
      </c>
      <c r="I78" s="4" t="s">
        <v>67</v>
      </c>
    </row>
    <row r="79" spans="1:9" ht="22.5">
      <c r="A79" s="6">
        <v>55</v>
      </c>
      <c r="B79" s="1" t="s">
        <v>258</v>
      </c>
      <c r="C79" s="2" t="s">
        <v>498</v>
      </c>
      <c r="D79" s="1" t="s">
        <v>19</v>
      </c>
      <c r="E79" s="51">
        <v>1</v>
      </c>
      <c r="F79" s="72"/>
      <c r="G79" s="51">
        <f t="shared" si="3"/>
        <v>0</v>
      </c>
      <c r="H79" s="4" t="s">
        <v>71</v>
      </c>
      <c r="I79" s="4" t="s">
        <v>72</v>
      </c>
    </row>
    <row r="80" spans="1:9" ht="12.75">
      <c r="A80" s="6">
        <v>56</v>
      </c>
      <c r="B80" s="1" t="s">
        <v>260</v>
      </c>
      <c r="C80" s="2" t="s">
        <v>443</v>
      </c>
      <c r="D80" s="1" t="s">
        <v>19</v>
      </c>
      <c r="E80" s="51">
        <v>1</v>
      </c>
      <c r="F80" s="72"/>
      <c r="G80" s="51">
        <f t="shared" si="3"/>
        <v>0</v>
      </c>
      <c r="H80" s="4" t="s">
        <v>30</v>
      </c>
      <c r="I80" s="4" t="s">
        <v>37</v>
      </c>
    </row>
    <row r="81" spans="1:9" s="63" customFormat="1" ht="45">
      <c r="A81" s="32">
        <v>57</v>
      </c>
      <c r="B81" s="35" t="s">
        <v>264</v>
      </c>
      <c r="C81" s="36" t="s">
        <v>444</v>
      </c>
      <c r="D81" s="35" t="s">
        <v>70</v>
      </c>
      <c r="E81" s="73">
        <v>1</v>
      </c>
      <c r="F81" s="74"/>
      <c r="G81" s="73">
        <f t="shared" si="3"/>
        <v>0</v>
      </c>
      <c r="H81" s="34" t="s">
        <v>162</v>
      </c>
      <c r="I81" s="34" t="s">
        <v>163</v>
      </c>
    </row>
    <row r="82" spans="1:9" s="63" customFormat="1" ht="33.75">
      <c r="A82" s="32">
        <v>58</v>
      </c>
      <c r="B82" s="35" t="s">
        <v>266</v>
      </c>
      <c r="C82" s="36" t="s">
        <v>499</v>
      </c>
      <c r="D82" s="35" t="s">
        <v>70</v>
      </c>
      <c r="E82" s="73">
        <v>1</v>
      </c>
      <c r="F82" s="74"/>
      <c r="G82" s="73">
        <f t="shared" si="3"/>
        <v>0</v>
      </c>
      <c r="H82" s="34" t="s">
        <v>220</v>
      </c>
      <c r="I82" s="34" t="s">
        <v>268</v>
      </c>
    </row>
    <row r="83" spans="1:9" ht="22.5">
      <c r="A83" s="6">
        <v>59</v>
      </c>
      <c r="B83" s="1" t="s">
        <v>269</v>
      </c>
      <c r="C83" s="2" t="s">
        <v>500</v>
      </c>
      <c r="D83" s="1" t="s">
        <v>19</v>
      </c>
      <c r="E83" s="51">
        <v>1</v>
      </c>
      <c r="F83" s="72"/>
      <c r="G83" s="51">
        <f t="shared" si="3"/>
        <v>0</v>
      </c>
      <c r="H83" s="4" t="s">
        <v>271</v>
      </c>
      <c r="I83" s="4" t="s">
        <v>446</v>
      </c>
    </row>
    <row r="84" spans="1:9" ht="12.75">
      <c r="A84" s="6">
        <v>60</v>
      </c>
      <c r="B84" s="1" t="s">
        <v>273</v>
      </c>
      <c r="C84" s="2" t="s">
        <v>501</v>
      </c>
      <c r="D84" s="1" t="s">
        <v>19</v>
      </c>
      <c r="E84" s="51">
        <v>3</v>
      </c>
      <c r="F84" s="72"/>
      <c r="G84" s="51">
        <f t="shared" si="3"/>
        <v>0</v>
      </c>
      <c r="H84" s="4" t="s">
        <v>30</v>
      </c>
      <c r="I84" s="4" t="s">
        <v>31</v>
      </c>
    </row>
    <row r="85" spans="1:9" ht="12.75">
      <c r="A85" s="6">
        <v>61</v>
      </c>
      <c r="B85" s="1" t="s">
        <v>275</v>
      </c>
      <c r="C85" s="2" t="s">
        <v>448</v>
      </c>
      <c r="D85" s="1" t="s">
        <v>70</v>
      </c>
      <c r="E85" s="51">
        <v>4</v>
      </c>
      <c r="F85" s="72"/>
      <c r="G85" s="51">
        <f t="shared" si="3"/>
        <v>0</v>
      </c>
      <c r="H85" s="4" t="s">
        <v>105</v>
      </c>
      <c r="I85" s="4" t="s">
        <v>85</v>
      </c>
    </row>
    <row r="86" spans="1:9" ht="12.75">
      <c r="A86" s="6">
        <v>62</v>
      </c>
      <c r="B86" s="1" t="s">
        <v>277</v>
      </c>
      <c r="C86" s="2" t="s">
        <v>278</v>
      </c>
      <c r="D86" s="1" t="s">
        <v>19</v>
      </c>
      <c r="E86" s="51">
        <v>1</v>
      </c>
      <c r="F86" s="72"/>
      <c r="G86" s="51">
        <f t="shared" si="3"/>
        <v>0</v>
      </c>
      <c r="H86" s="4" t="s">
        <v>24</v>
      </c>
      <c r="I86" s="4" t="s">
        <v>25</v>
      </c>
    </row>
    <row r="87" spans="1:9" ht="12.75">
      <c r="A87" s="6">
        <v>63</v>
      </c>
      <c r="B87" s="1" t="s">
        <v>279</v>
      </c>
      <c r="C87" s="2" t="s">
        <v>280</v>
      </c>
      <c r="D87" s="1" t="s">
        <v>19</v>
      </c>
      <c r="E87" s="51">
        <v>1</v>
      </c>
      <c r="F87" s="72"/>
      <c r="G87" s="51">
        <f t="shared" si="3"/>
        <v>0</v>
      </c>
      <c r="H87" s="4" t="s">
        <v>24</v>
      </c>
      <c r="I87" s="4" t="s">
        <v>25</v>
      </c>
    </row>
    <row r="88" spans="1:9" ht="12.75">
      <c r="A88" s="6">
        <v>64</v>
      </c>
      <c r="B88" s="1" t="s">
        <v>281</v>
      </c>
      <c r="C88" s="2" t="s">
        <v>282</v>
      </c>
      <c r="D88" s="1" t="s">
        <v>19</v>
      </c>
      <c r="E88" s="51">
        <v>4</v>
      </c>
      <c r="F88" s="72"/>
      <c r="G88" s="51">
        <f t="shared" si="3"/>
        <v>0</v>
      </c>
      <c r="H88" s="4" t="s">
        <v>24</v>
      </c>
      <c r="I88" s="4" t="s">
        <v>67</v>
      </c>
    </row>
    <row r="89" spans="1:9" ht="12.75">
      <c r="A89" s="6">
        <v>65</v>
      </c>
      <c r="B89" s="1" t="s">
        <v>283</v>
      </c>
      <c r="C89" s="2" t="s">
        <v>284</v>
      </c>
      <c r="D89" s="1" t="s">
        <v>19</v>
      </c>
      <c r="E89" s="51">
        <v>4</v>
      </c>
      <c r="F89" s="72"/>
      <c r="G89" s="51">
        <f t="shared" si="3"/>
        <v>0</v>
      </c>
      <c r="H89" s="4" t="s">
        <v>24</v>
      </c>
      <c r="I89" s="4" t="s">
        <v>67</v>
      </c>
    </row>
    <row r="90" spans="1:9" ht="12.75">
      <c r="A90" s="6">
        <v>66</v>
      </c>
      <c r="B90" s="1" t="s">
        <v>285</v>
      </c>
      <c r="C90" s="2" t="s">
        <v>286</v>
      </c>
      <c r="D90" s="1" t="s">
        <v>19</v>
      </c>
      <c r="E90" s="51">
        <v>1</v>
      </c>
      <c r="F90" s="72"/>
      <c r="G90" s="51">
        <f t="shared" si="3"/>
        <v>0</v>
      </c>
      <c r="H90" s="4" t="s">
        <v>66</v>
      </c>
      <c r="I90" s="4" t="s">
        <v>35</v>
      </c>
    </row>
    <row r="91" spans="1:9" ht="12.75">
      <c r="A91" s="6">
        <v>67</v>
      </c>
      <c r="B91" s="1" t="s">
        <v>287</v>
      </c>
      <c r="C91" s="2" t="s">
        <v>288</v>
      </c>
      <c r="D91" s="1" t="s">
        <v>19</v>
      </c>
      <c r="E91" s="51">
        <v>1</v>
      </c>
      <c r="F91" s="72"/>
      <c r="G91" s="51">
        <f t="shared" si="3"/>
        <v>0</v>
      </c>
      <c r="H91" s="4" t="s">
        <v>289</v>
      </c>
      <c r="I91" s="4" t="s">
        <v>25</v>
      </c>
    </row>
    <row r="92" spans="1:9" ht="12.75">
      <c r="A92" s="6">
        <v>68</v>
      </c>
      <c r="B92" s="1" t="s">
        <v>290</v>
      </c>
      <c r="C92" s="2" t="s">
        <v>291</v>
      </c>
      <c r="D92" s="1" t="s">
        <v>19</v>
      </c>
      <c r="E92" s="51">
        <v>1</v>
      </c>
      <c r="F92" s="72"/>
      <c r="G92" s="51">
        <f t="shared" si="3"/>
        <v>0</v>
      </c>
      <c r="H92" s="4" t="s">
        <v>24</v>
      </c>
      <c r="I92" s="4" t="s">
        <v>25</v>
      </c>
    </row>
    <row r="93" spans="1:9" ht="12.75">
      <c r="A93" s="6">
        <v>69</v>
      </c>
      <c r="B93" s="1" t="s">
        <v>292</v>
      </c>
      <c r="C93" s="2" t="s">
        <v>293</v>
      </c>
      <c r="D93" s="1" t="s">
        <v>19</v>
      </c>
      <c r="E93" s="51">
        <v>1</v>
      </c>
      <c r="F93" s="72"/>
      <c r="G93" s="51">
        <f t="shared" si="3"/>
        <v>0</v>
      </c>
      <c r="H93" s="4" t="s">
        <v>24</v>
      </c>
      <c r="I93" s="4" t="s">
        <v>25</v>
      </c>
    </row>
    <row r="94" spans="1:9" ht="12.75">
      <c r="A94" s="6">
        <v>70</v>
      </c>
      <c r="B94" s="1" t="s">
        <v>294</v>
      </c>
      <c r="C94" s="2" t="s">
        <v>449</v>
      </c>
      <c r="D94" s="1" t="s">
        <v>19</v>
      </c>
      <c r="E94" s="51">
        <v>1</v>
      </c>
      <c r="F94" s="72"/>
      <c r="G94" s="51">
        <f t="shared" si="3"/>
        <v>0</v>
      </c>
      <c r="H94" s="4" t="s">
        <v>24</v>
      </c>
      <c r="I94" s="4" t="s">
        <v>25</v>
      </c>
    </row>
    <row r="95" spans="1:9" ht="12.75">
      <c r="A95" s="6">
        <v>71</v>
      </c>
      <c r="B95" s="1" t="s">
        <v>296</v>
      </c>
      <c r="C95" s="2" t="s">
        <v>502</v>
      </c>
      <c r="D95" s="1" t="s">
        <v>19</v>
      </c>
      <c r="E95" s="51">
        <v>1</v>
      </c>
      <c r="F95" s="72"/>
      <c r="G95" s="51">
        <f t="shared" si="3"/>
        <v>0</v>
      </c>
      <c r="H95" s="4" t="s">
        <v>24</v>
      </c>
      <c r="I95" s="4" t="s">
        <v>25</v>
      </c>
    </row>
    <row r="96" spans="1:9" s="63" customFormat="1" ht="48.75" customHeight="1">
      <c r="A96" s="32">
        <v>72</v>
      </c>
      <c r="B96" s="35" t="s">
        <v>298</v>
      </c>
      <c r="C96" s="36" t="s">
        <v>503</v>
      </c>
      <c r="D96" s="35" t="s">
        <v>19</v>
      </c>
      <c r="E96" s="73">
        <v>1</v>
      </c>
      <c r="F96" s="74"/>
      <c r="G96" s="73">
        <f t="shared" si="3"/>
        <v>0</v>
      </c>
      <c r="H96" s="34" t="s">
        <v>24</v>
      </c>
      <c r="I96" s="34" t="s">
        <v>25</v>
      </c>
    </row>
    <row r="97" spans="1:9" s="63" customFormat="1" ht="49.5" customHeight="1">
      <c r="A97" s="32">
        <v>73</v>
      </c>
      <c r="B97" s="35" t="s">
        <v>300</v>
      </c>
      <c r="C97" s="36" t="s">
        <v>301</v>
      </c>
      <c r="D97" s="35" t="s">
        <v>19</v>
      </c>
      <c r="E97" s="73">
        <v>1</v>
      </c>
      <c r="F97" s="74"/>
      <c r="G97" s="73">
        <f t="shared" si="3"/>
        <v>0</v>
      </c>
      <c r="H97" s="34" t="s">
        <v>66</v>
      </c>
      <c r="I97" s="34" t="s">
        <v>35</v>
      </c>
    </row>
    <row r="98" spans="1:9" ht="12.75">
      <c r="A98" s="6">
        <v>74</v>
      </c>
      <c r="B98" s="1" t="s">
        <v>302</v>
      </c>
      <c r="C98" s="2" t="s">
        <v>303</v>
      </c>
      <c r="D98" s="1" t="s">
        <v>19</v>
      </c>
      <c r="E98" s="51">
        <v>4</v>
      </c>
      <c r="F98" s="72"/>
      <c r="G98" s="51">
        <f t="shared" si="3"/>
        <v>0</v>
      </c>
      <c r="H98" s="4" t="s">
        <v>24</v>
      </c>
      <c r="I98" s="4" t="s">
        <v>67</v>
      </c>
    </row>
    <row r="99" spans="1:9" ht="12.75">
      <c r="A99" s="6">
        <v>75</v>
      </c>
      <c r="B99" s="1" t="s">
        <v>304</v>
      </c>
      <c r="C99" s="2" t="s">
        <v>305</v>
      </c>
      <c r="D99" s="1" t="s">
        <v>19</v>
      </c>
      <c r="E99" s="51">
        <v>4</v>
      </c>
      <c r="F99" s="72"/>
      <c r="G99" s="51">
        <f t="shared" si="3"/>
        <v>0</v>
      </c>
      <c r="H99" s="4" t="s">
        <v>24</v>
      </c>
      <c r="I99" s="4" t="s">
        <v>67</v>
      </c>
    </row>
    <row r="100" spans="1:9" ht="12.75">
      <c r="A100" s="6">
        <v>76</v>
      </c>
      <c r="B100" s="1" t="s">
        <v>306</v>
      </c>
      <c r="C100" s="2" t="s">
        <v>452</v>
      </c>
      <c r="D100" s="1" t="s">
        <v>19</v>
      </c>
      <c r="E100" s="51">
        <v>8</v>
      </c>
      <c r="F100" s="72"/>
      <c r="G100" s="51">
        <f t="shared" si="3"/>
        <v>0</v>
      </c>
      <c r="H100" s="4" t="s">
        <v>24</v>
      </c>
      <c r="I100" s="4" t="s">
        <v>52</v>
      </c>
    </row>
    <row r="101" spans="1:9" ht="12.75">
      <c r="A101" s="6">
        <v>77</v>
      </c>
      <c r="B101" s="1" t="s">
        <v>311</v>
      </c>
      <c r="C101" s="2" t="s">
        <v>312</v>
      </c>
      <c r="D101" s="1" t="s">
        <v>313</v>
      </c>
      <c r="E101" s="51">
        <v>16</v>
      </c>
      <c r="F101" s="72"/>
      <c r="G101" s="51">
        <f t="shared" si="3"/>
        <v>0</v>
      </c>
      <c r="H101" s="4"/>
      <c r="I101" s="4"/>
    </row>
    <row r="102" spans="1:9" ht="12.75">
      <c r="A102" s="6">
        <v>78</v>
      </c>
      <c r="B102" s="1" t="s">
        <v>314</v>
      </c>
      <c r="C102" s="2" t="s">
        <v>315</v>
      </c>
      <c r="D102" s="1" t="s">
        <v>313</v>
      </c>
      <c r="E102" s="51">
        <v>4</v>
      </c>
      <c r="F102" s="72"/>
      <c r="G102" s="51">
        <f t="shared" si="3"/>
        <v>0</v>
      </c>
      <c r="H102" s="4"/>
      <c r="I102" s="4"/>
    </row>
    <row r="103" spans="1:9" ht="12.75">
      <c r="A103" s="6">
        <v>79</v>
      </c>
      <c r="B103" s="1" t="s">
        <v>316</v>
      </c>
      <c r="C103" s="2" t="s">
        <v>504</v>
      </c>
      <c r="D103" s="1" t="s">
        <v>70</v>
      </c>
      <c r="E103" s="51">
        <v>1</v>
      </c>
      <c r="F103" s="72"/>
      <c r="G103" s="51">
        <f t="shared" si="3"/>
        <v>0</v>
      </c>
      <c r="H103" s="4" t="s">
        <v>66</v>
      </c>
      <c r="I103" s="4" t="s">
        <v>35</v>
      </c>
    </row>
    <row r="104" spans="1:9" ht="12.75">
      <c r="A104" s="6">
        <v>80</v>
      </c>
      <c r="B104" s="1" t="s">
        <v>318</v>
      </c>
      <c r="C104" s="2" t="s">
        <v>319</v>
      </c>
      <c r="D104" s="1" t="s">
        <v>19</v>
      </c>
      <c r="E104" s="51">
        <v>1</v>
      </c>
      <c r="F104" s="72"/>
      <c r="G104" s="51">
        <f t="shared" si="3"/>
        <v>0</v>
      </c>
      <c r="H104" s="4" t="s">
        <v>24</v>
      </c>
      <c r="I104" s="4" t="s">
        <v>25</v>
      </c>
    </row>
    <row r="105" spans="1:9" s="63" customFormat="1" ht="33.75">
      <c r="A105" s="32">
        <v>81</v>
      </c>
      <c r="B105" s="35" t="s">
        <v>320</v>
      </c>
      <c r="C105" s="66" t="s">
        <v>519</v>
      </c>
      <c r="D105" s="35" t="s">
        <v>70</v>
      </c>
      <c r="E105" s="73">
        <v>1</v>
      </c>
      <c r="F105" s="74"/>
      <c r="G105" s="73">
        <f t="shared" si="3"/>
        <v>0</v>
      </c>
      <c r="H105" s="34" t="s">
        <v>24</v>
      </c>
      <c r="I105" s="34" t="s">
        <v>25</v>
      </c>
    </row>
    <row r="106" spans="1:9" ht="12.75">
      <c r="A106" s="6">
        <v>82</v>
      </c>
      <c r="B106" s="1" t="s">
        <v>322</v>
      </c>
      <c r="C106" s="2" t="s">
        <v>323</v>
      </c>
      <c r="D106" s="1" t="s">
        <v>42</v>
      </c>
      <c r="E106" s="51">
        <v>2.9</v>
      </c>
      <c r="F106" s="72"/>
      <c r="G106" s="51">
        <f t="shared" si="3"/>
        <v>0</v>
      </c>
      <c r="H106" s="4"/>
      <c r="I106" s="4"/>
    </row>
    <row r="107" spans="1:9" ht="12.75">
      <c r="A107" s="6">
        <v>83</v>
      </c>
      <c r="B107" s="1" t="s">
        <v>324</v>
      </c>
      <c r="C107" s="2" t="s">
        <v>325</v>
      </c>
      <c r="D107" s="1" t="s">
        <v>42</v>
      </c>
      <c r="E107" s="51">
        <v>2.9</v>
      </c>
      <c r="F107" s="72"/>
      <c r="G107" s="51">
        <f t="shared" si="3"/>
        <v>0</v>
      </c>
      <c r="H107" s="4"/>
      <c r="I107" s="4"/>
    </row>
    <row r="108" spans="1:9" s="13" customFormat="1" ht="12.75">
      <c r="A108" s="28"/>
      <c r="B108" s="10" t="s">
        <v>156</v>
      </c>
      <c r="C108" s="8" t="s">
        <v>326</v>
      </c>
      <c r="D108" s="10"/>
      <c r="E108" s="55"/>
      <c r="F108" s="55"/>
      <c r="G108" s="55">
        <f>SUM(G58:G107)</f>
        <v>0</v>
      </c>
      <c r="H108" s="12"/>
      <c r="I108" s="12" t="s">
        <v>505</v>
      </c>
    </row>
    <row r="109" spans="1:9" ht="12.75">
      <c r="A109" s="6"/>
      <c r="B109" s="1"/>
      <c r="C109" s="2"/>
      <c r="D109" s="1"/>
      <c r="E109" s="51"/>
      <c r="F109" s="51"/>
      <c r="G109" s="51"/>
      <c r="H109" s="4"/>
      <c r="I109" s="4"/>
    </row>
    <row r="110" spans="1:9" ht="12.75">
      <c r="A110" s="29"/>
      <c r="B110" s="18" t="s">
        <v>506</v>
      </c>
      <c r="C110" s="19" t="s">
        <v>329</v>
      </c>
      <c r="D110" s="18"/>
      <c r="E110" s="62"/>
      <c r="F110" s="62"/>
      <c r="G110" s="62"/>
      <c r="H110" s="23"/>
      <c r="I110" s="23"/>
    </row>
    <row r="111" spans="1:9" s="63" customFormat="1" ht="33.75">
      <c r="A111" s="32">
        <v>84</v>
      </c>
      <c r="B111" s="35" t="s">
        <v>330</v>
      </c>
      <c r="C111" s="36" t="s">
        <v>507</v>
      </c>
      <c r="D111" s="35" t="s">
        <v>15</v>
      </c>
      <c r="E111" s="73">
        <v>30</v>
      </c>
      <c r="F111" s="74"/>
      <c r="G111" s="73">
        <f>E111*F111</f>
        <v>0</v>
      </c>
      <c r="H111" s="34" t="s">
        <v>66</v>
      </c>
      <c r="I111" s="34" t="s">
        <v>508</v>
      </c>
    </row>
    <row r="112" spans="1:9" ht="12.75">
      <c r="A112" s="6">
        <v>85</v>
      </c>
      <c r="B112" s="1" t="s">
        <v>339</v>
      </c>
      <c r="C112" s="2" t="s">
        <v>340</v>
      </c>
      <c r="D112" s="1" t="s">
        <v>15</v>
      </c>
      <c r="E112" s="51">
        <v>8</v>
      </c>
      <c r="F112" s="72"/>
      <c r="G112" s="51">
        <f aca="true" t="shared" si="4" ref="G112:G122">E112*F112</f>
        <v>0</v>
      </c>
      <c r="H112" s="4" t="s">
        <v>66</v>
      </c>
      <c r="I112" s="4" t="s">
        <v>308</v>
      </c>
    </row>
    <row r="113" spans="1:9" ht="12.75">
      <c r="A113" s="6">
        <v>86</v>
      </c>
      <c r="B113" s="1" t="s">
        <v>341</v>
      </c>
      <c r="C113" s="2" t="s">
        <v>342</v>
      </c>
      <c r="D113" s="1" t="s">
        <v>15</v>
      </c>
      <c r="E113" s="51">
        <v>22</v>
      </c>
      <c r="F113" s="72"/>
      <c r="G113" s="51">
        <f t="shared" si="4"/>
        <v>0</v>
      </c>
      <c r="H113" s="4" t="s">
        <v>105</v>
      </c>
      <c r="I113" s="4" t="s">
        <v>509</v>
      </c>
    </row>
    <row r="114" spans="1:9" ht="12.75">
      <c r="A114" s="6">
        <v>87</v>
      </c>
      <c r="B114" s="1" t="s">
        <v>350</v>
      </c>
      <c r="C114" s="2" t="s">
        <v>460</v>
      </c>
      <c r="D114" s="1" t="s">
        <v>34</v>
      </c>
      <c r="E114" s="51">
        <v>8</v>
      </c>
      <c r="F114" s="72"/>
      <c r="G114" s="51">
        <f t="shared" si="4"/>
        <v>0</v>
      </c>
      <c r="H114" s="4" t="s">
        <v>24</v>
      </c>
      <c r="I114" s="4" t="s">
        <v>52</v>
      </c>
    </row>
    <row r="115" spans="1:9" ht="12.75">
      <c r="A115" s="6">
        <v>88</v>
      </c>
      <c r="B115" s="1" t="s">
        <v>353</v>
      </c>
      <c r="C115" s="2" t="s">
        <v>510</v>
      </c>
      <c r="D115" s="1" t="s">
        <v>355</v>
      </c>
      <c r="E115" s="51">
        <v>1</v>
      </c>
      <c r="F115" s="72"/>
      <c r="G115" s="51">
        <f t="shared" si="4"/>
        <v>0</v>
      </c>
      <c r="H115" s="4" t="s">
        <v>24</v>
      </c>
      <c r="I115" s="4" t="s">
        <v>25</v>
      </c>
    </row>
    <row r="116" spans="1:9" ht="12.75">
      <c r="A116" s="6">
        <v>89</v>
      </c>
      <c r="B116" s="1" t="s">
        <v>356</v>
      </c>
      <c r="C116" s="2" t="s">
        <v>461</v>
      </c>
      <c r="D116" s="1" t="s">
        <v>355</v>
      </c>
      <c r="E116" s="51">
        <v>1</v>
      </c>
      <c r="F116" s="72"/>
      <c r="G116" s="51">
        <f t="shared" si="4"/>
        <v>0</v>
      </c>
      <c r="H116" s="4" t="s">
        <v>66</v>
      </c>
      <c r="I116" s="4" t="s">
        <v>35</v>
      </c>
    </row>
    <row r="117" spans="1:9" ht="12.75">
      <c r="A117" s="6">
        <v>90</v>
      </c>
      <c r="B117" s="1" t="s">
        <v>358</v>
      </c>
      <c r="C117" s="2" t="s">
        <v>359</v>
      </c>
      <c r="D117" s="1" t="s">
        <v>15</v>
      </c>
      <c r="E117" s="51">
        <v>30</v>
      </c>
      <c r="F117" s="72"/>
      <c r="G117" s="51">
        <f t="shared" si="4"/>
        <v>0</v>
      </c>
      <c r="H117" s="4" t="s">
        <v>360</v>
      </c>
      <c r="I117" s="4" t="s">
        <v>106</v>
      </c>
    </row>
    <row r="118" spans="1:9" ht="12.75">
      <c r="A118" s="6">
        <v>91</v>
      </c>
      <c r="B118" s="1" t="s">
        <v>363</v>
      </c>
      <c r="C118" s="2" t="s">
        <v>364</v>
      </c>
      <c r="D118" s="1" t="s">
        <v>15</v>
      </c>
      <c r="E118" s="51">
        <v>8</v>
      </c>
      <c r="F118" s="72"/>
      <c r="G118" s="51">
        <f t="shared" si="4"/>
        <v>0</v>
      </c>
      <c r="H118" s="4" t="s">
        <v>24</v>
      </c>
      <c r="I118" s="4" t="s">
        <v>52</v>
      </c>
    </row>
    <row r="119" spans="1:9" ht="12.75">
      <c r="A119" s="6">
        <v>92</v>
      </c>
      <c r="B119" s="1" t="s">
        <v>366</v>
      </c>
      <c r="C119" s="2" t="s">
        <v>367</v>
      </c>
      <c r="D119" s="1" t="s">
        <v>15</v>
      </c>
      <c r="E119" s="51">
        <v>22</v>
      </c>
      <c r="F119" s="72"/>
      <c r="G119" s="51">
        <f t="shared" si="4"/>
        <v>0</v>
      </c>
      <c r="H119" s="4" t="s">
        <v>24</v>
      </c>
      <c r="I119" s="4" t="s">
        <v>110</v>
      </c>
    </row>
    <row r="120" spans="1:9" ht="12.75">
      <c r="A120" s="6">
        <v>93</v>
      </c>
      <c r="B120" s="1" t="s">
        <v>371</v>
      </c>
      <c r="C120" s="2" t="s">
        <v>462</v>
      </c>
      <c r="D120" s="1" t="s">
        <v>15</v>
      </c>
      <c r="E120" s="51">
        <v>30</v>
      </c>
      <c r="F120" s="72"/>
      <c r="G120" s="51">
        <f t="shared" si="4"/>
        <v>0</v>
      </c>
      <c r="H120" s="4"/>
      <c r="I120" s="4"/>
    </row>
    <row r="121" spans="1:9" ht="12.75">
      <c r="A121" s="6">
        <v>94</v>
      </c>
      <c r="B121" s="1" t="s">
        <v>373</v>
      </c>
      <c r="C121" s="2" t="s">
        <v>374</v>
      </c>
      <c r="D121" s="1" t="s">
        <v>42</v>
      </c>
      <c r="E121" s="51">
        <v>0.19</v>
      </c>
      <c r="F121" s="72"/>
      <c r="G121" s="51">
        <f t="shared" si="4"/>
        <v>0</v>
      </c>
      <c r="H121" s="4"/>
      <c r="I121" s="4"/>
    </row>
    <row r="122" spans="1:9" ht="12.75">
      <c r="A122" s="6">
        <v>95</v>
      </c>
      <c r="B122" s="1" t="s">
        <v>375</v>
      </c>
      <c r="C122" s="2" t="s">
        <v>376</v>
      </c>
      <c r="D122" s="1" t="s">
        <v>42</v>
      </c>
      <c r="E122" s="51">
        <v>0.19</v>
      </c>
      <c r="F122" s="72"/>
      <c r="G122" s="51">
        <f t="shared" si="4"/>
        <v>0</v>
      </c>
      <c r="H122" s="4"/>
      <c r="I122" s="4"/>
    </row>
    <row r="123" spans="1:9" s="13" customFormat="1" ht="12.75">
      <c r="A123" s="28"/>
      <c r="B123" s="10" t="s">
        <v>506</v>
      </c>
      <c r="C123" s="8" t="s">
        <v>463</v>
      </c>
      <c r="D123" s="10"/>
      <c r="E123" s="55"/>
      <c r="F123" s="55"/>
      <c r="G123" s="55">
        <f>SUM(G111:G122)</f>
        <v>0</v>
      </c>
      <c r="H123" s="12"/>
      <c r="I123" s="12" t="s">
        <v>511</v>
      </c>
    </row>
    <row r="124" spans="1:9" ht="12.75">
      <c r="A124" s="6"/>
      <c r="B124" s="1"/>
      <c r="C124" s="2"/>
      <c r="D124" s="1"/>
      <c r="E124" s="51"/>
      <c r="F124" s="51"/>
      <c r="G124" s="51"/>
      <c r="H124" s="4"/>
      <c r="I124" s="4"/>
    </row>
    <row r="125" spans="1:9" ht="12.75">
      <c r="A125" s="6"/>
      <c r="B125" s="1"/>
      <c r="C125" s="2"/>
      <c r="D125" s="1"/>
      <c r="E125" s="51"/>
      <c r="F125" s="51"/>
      <c r="G125" s="51"/>
      <c r="H125" s="4"/>
      <c r="I125" s="4"/>
    </row>
    <row r="126" spans="1:9" ht="12.75">
      <c r="A126" s="6"/>
      <c r="B126" s="1"/>
      <c r="C126" s="2" t="s">
        <v>379</v>
      </c>
      <c r="D126" s="1"/>
      <c r="E126" s="51"/>
      <c r="F126" s="51"/>
      <c r="G126" s="51">
        <f>G16+G28+G46+G52+G108+G123</f>
        <v>0</v>
      </c>
      <c r="H126" s="4"/>
      <c r="I126" s="4" t="s">
        <v>512</v>
      </c>
    </row>
    <row r="127" spans="1:9" ht="12.75">
      <c r="A127" s="6"/>
      <c r="B127" s="1"/>
      <c r="C127" s="2"/>
      <c r="D127" s="1"/>
      <c r="E127" s="51"/>
      <c r="F127" s="51"/>
      <c r="G127" s="51"/>
      <c r="H127" s="1"/>
      <c r="I127" s="1"/>
    </row>
    <row r="128" spans="1:9" ht="19.5" customHeight="1">
      <c r="A128" s="6"/>
      <c r="B128" s="1"/>
      <c r="C128" s="39" t="s">
        <v>382</v>
      </c>
      <c r="D128" s="40"/>
      <c r="E128" s="41"/>
      <c r="F128" s="41"/>
      <c r="G128" s="47">
        <f>G126</f>
        <v>0</v>
      </c>
      <c r="H128" s="48" t="s">
        <v>515</v>
      </c>
      <c r="I128" s="4"/>
    </row>
    <row r="129" spans="1:9" ht="19.5" customHeight="1">
      <c r="A129" s="6"/>
      <c r="B129" s="1"/>
      <c r="C129" s="39" t="s">
        <v>381</v>
      </c>
      <c r="D129" s="40"/>
      <c r="E129" s="41"/>
      <c r="F129" s="41"/>
      <c r="G129" s="49">
        <f>G128*0.21</f>
        <v>0</v>
      </c>
      <c r="H129" s="48" t="s">
        <v>515</v>
      </c>
      <c r="I129" s="4"/>
    </row>
    <row r="130" spans="1:9" ht="19.5" customHeight="1">
      <c r="A130" s="6"/>
      <c r="B130" s="1"/>
      <c r="C130" s="39" t="s">
        <v>383</v>
      </c>
      <c r="D130" s="40"/>
      <c r="E130" s="41"/>
      <c r="F130" s="41"/>
      <c r="G130" s="47">
        <f>SUM(G128:G129)</f>
        <v>0</v>
      </c>
      <c r="H130" s="48" t="s">
        <v>515</v>
      </c>
      <c r="I130" s="4"/>
    </row>
    <row r="131" spans="1:9" ht="12.75">
      <c r="A131" s="6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6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6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6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6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6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6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6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6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6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6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6"/>
      <c r="B142" s="1"/>
      <c r="C142" s="1"/>
      <c r="D142" s="1"/>
      <c r="E142" s="1"/>
      <c r="F142" s="1"/>
      <c r="G142" s="1"/>
      <c r="H142" s="1"/>
      <c r="I142" s="1"/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Štefek Jiří</dc:creator>
  <cp:keywords/>
  <dc:description/>
  <cp:lastModifiedBy>test2</cp:lastModifiedBy>
  <cp:lastPrinted>2022-05-06T06:31:41Z</cp:lastPrinted>
  <dcterms:created xsi:type="dcterms:W3CDTF">2022-05-05T13:33:07Z</dcterms:created>
  <dcterms:modified xsi:type="dcterms:W3CDTF">2023-02-13T06:57:21Z</dcterms:modified>
  <cp:category/>
  <cp:version/>
  <cp:contentType/>
  <cp:contentStatus/>
</cp:coreProperties>
</file>