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1"/>
  <workbookPr defaultThemeVersion="166925"/>
  <bookViews>
    <workbookView xWindow="0" yWindow="0" windowWidth="21570" windowHeight="79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<sst xmlns="http://schemas.openxmlformats.org/spreadsheetml/2006/main" count="129" uniqueCount="115">
  <si>
    <t>Řad.</t>
  </si>
  <si>
    <t>Pol.</t>
  </si>
  <si>
    <t>Název zařízení a popis</t>
  </si>
  <si>
    <t>ks</t>
  </si>
  <si>
    <t>š x hl x v</t>
  </si>
  <si>
    <t>Napětí ( V )</t>
  </si>
  <si>
    <t>příkon/ks ( kW )</t>
  </si>
  <si>
    <t>Celkem příkon ( kW )</t>
  </si>
  <si>
    <t>Cena bez DPH za 1 ks</t>
  </si>
  <si>
    <t>Cena celkem bez DPH</t>
  </si>
  <si>
    <t>Cena celkem vč.DPH 21%</t>
  </si>
  <si>
    <t>1.   VARNA - MINUTKY</t>
  </si>
  <si>
    <t>1.02</t>
  </si>
  <si>
    <r>
      <t xml:space="preserve">ŠOKOVÝ ZCHLAZOVAČ </t>
    </r>
    <r>
      <rPr>
        <sz val="9"/>
        <rFont val="Calibri"/>
        <family val="2"/>
      </rPr>
      <t>- Kapacita 5x GN 1/1, vnitřní rozměr komory 610x410x410 mm, 5 kolejnich, rozteč 70 mm, hmotnost 71 kg, 60 mm polyuretanová izolace, odnímatelný horní kryt, magnetické těsnění, sonda, kompletní celonerezové provedení, ventilované chlazení s automatickým odmrazováním, kompresor pod komorou, digitální regulátor teploty</t>
    </r>
  </si>
  <si>
    <t>750x740x880</t>
  </si>
  <si>
    <t>1.09</t>
  </si>
  <si>
    <r>
      <t xml:space="preserve">KONTAKTNÍ GRIL - </t>
    </r>
    <r>
      <rPr>
        <sz val="9"/>
        <rFont val="Calibri"/>
        <family val="2"/>
      </rPr>
      <t>stolní, grilovací plocha 340x230 mm, vroubkovaná horní část a hladká spodní část, termostat s možností nastavení teploty až 300 °C, výška s výkem 530 mm, litinová plocha, odkapávací tác na mastnotu, nerezový rám</t>
    </r>
  </si>
  <si>
    <t>430x370x210</t>
  </si>
  <si>
    <t>1.11</t>
  </si>
  <si>
    <r>
      <t>STŮL</t>
    </r>
    <r>
      <rPr>
        <sz val="9"/>
        <rFont val="Calibri"/>
        <family val="2"/>
      </rPr>
      <t>,uzavíratelný+zámek, nerezový s policí, zadní lem</t>
    </r>
  </si>
  <si>
    <t>1350x700x900</t>
  </si>
  <si>
    <t>2.   DOKONČOVÁNÍ, VÝDEJ</t>
  </si>
  <si>
    <t>2.01</t>
  </si>
  <si>
    <r>
      <t>STŮL</t>
    </r>
    <r>
      <rPr>
        <sz val="9"/>
        <rFont val="Calibri"/>
        <family val="2"/>
      </rPr>
      <t>, nerezový uzavřený otevíravými dvířky+ police</t>
    </r>
  </si>
  <si>
    <t>950x700x900</t>
  </si>
  <si>
    <t>-</t>
  </si>
  <si>
    <r>
      <rPr>
        <sz val="9"/>
        <rFont val="Calibri"/>
        <family val="2"/>
      </rPr>
      <t>Základní</t>
    </r>
    <r>
      <rPr>
        <b/>
        <sz val="9"/>
        <rFont val="Calibri"/>
        <family val="2"/>
      </rPr>
      <t xml:space="preserve"> sada gastronádob </t>
    </r>
    <r>
      <rPr>
        <sz val="9"/>
        <rFont val="Calibri"/>
        <family val="2"/>
      </rPr>
      <t xml:space="preserve">se sklopnými držadly pro vodní lázeň: 3x GN 1/1-200 a 3x GN 1/3-200 a 1x GN 2/3-200 a 1x GN 1/1-100 včetně vík. </t>
    </r>
  </si>
  <si>
    <t>2.04</t>
  </si>
  <si>
    <r>
      <t xml:space="preserve">PRACOVNÍ STŮL mobilní, </t>
    </r>
    <r>
      <rPr>
        <sz val="9"/>
        <rFont val="Calibri"/>
        <family val="2"/>
      </rPr>
      <t>pro studenou kuchyni</t>
    </r>
  </si>
  <si>
    <t>1200x600x900</t>
  </si>
  <si>
    <t>2.06</t>
  </si>
  <si>
    <r>
      <t xml:space="preserve">UMYVADLO </t>
    </r>
    <r>
      <rPr>
        <sz val="9"/>
        <rFont val="Calibri"/>
        <family val="2"/>
      </rPr>
      <t>nerezové</t>
    </r>
  </si>
  <si>
    <t>cca 550x500x200</t>
  </si>
  <si>
    <t>2.07</t>
  </si>
  <si>
    <r>
      <t>PARAPETNÍ DESKA ZE ŽULY -</t>
    </r>
    <r>
      <rPr>
        <sz val="9"/>
        <rFont val="Calibri"/>
        <family val="2"/>
      </rPr>
      <t xml:space="preserve"> tmavý dekor</t>
    </r>
  </si>
  <si>
    <t>1000x200x30</t>
  </si>
  <si>
    <t>3.  MYTÍ BÍLÉHO NÁDOBÍ</t>
  </si>
  <si>
    <t>podstavec pod myčku</t>
  </si>
  <si>
    <t>500x520x400</t>
  </si>
  <si>
    <t>3.03</t>
  </si>
  <si>
    <r>
      <t xml:space="preserve">VPUSŤ - </t>
    </r>
    <r>
      <rPr>
        <sz val="9"/>
        <rFont val="Calibri"/>
        <family val="2"/>
      </rPr>
      <t>podlahová, nerezová včetně pachové uzávěry</t>
    </r>
  </si>
  <si>
    <t>min. 200x200</t>
  </si>
  <si>
    <t>3.04</t>
  </si>
  <si>
    <r>
      <t>NAKLÁDACÍ STŮL</t>
    </r>
    <r>
      <rPr>
        <sz val="9"/>
        <rFont val="Calibri"/>
        <family val="2"/>
      </rPr>
      <t xml:space="preserve"> k myčce</t>
    </r>
    <r>
      <rPr>
        <b/>
        <sz val="9"/>
        <rFont val="Calibri"/>
        <family val="2"/>
      </rPr>
      <t xml:space="preserve"> vč. Dorazového plechu</t>
    </r>
  </si>
  <si>
    <t>1300x700x900</t>
  </si>
  <si>
    <t>3.05</t>
  </si>
  <si>
    <r>
      <t>BATERIE - SPRCHA</t>
    </r>
    <r>
      <rPr>
        <sz val="9"/>
        <rFont val="Calibri"/>
        <family val="2"/>
      </rPr>
      <t xml:space="preserve">  tlaková</t>
    </r>
  </si>
  <si>
    <t>3.06</t>
  </si>
  <si>
    <r>
      <t>VYKLÁDACÍ STŮL k</t>
    </r>
    <r>
      <rPr>
        <sz val="9"/>
        <rFont val="Calibri"/>
        <family val="2"/>
      </rPr>
      <t xml:space="preserve"> myčce</t>
    </r>
  </si>
  <si>
    <t>1100x700x900</t>
  </si>
  <si>
    <t>3.07</t>
  </si>
  <si>
    <r>
      <t>ÚPRAVNA VODY</t>
    </r>
    <r>
      <rPr>
        <sz val="9"/>
        <rFont val="Calibri"/>
        <family val="2"/>
      </rPr>
      <t>, kabinetová</t>
    </r>
  </si>
  <si>
    <t>5.  PŘÍPRAVNA ČISTÉ ZELENINY, STUDENÁ KUCHYNĚ</t>
  </si>
  <si>
    <t>5.03</t>
  </si>
  <si>
    <r>
      <t>STŮL</t>
    </r>
    <r>
      <rPr>
        <sz val="9"/>
        <rFont val="Calibri"/>
        <family val="2"/>
      </rPr>
      <t>, nerezový s trnoží</t>
    </r>
  </si>
  <si>
    <t>6.  MYTÍ PROVOZNÍHO NÁDOBÍ</t>
  </si>
  <si>
    <t>6.01</t>
  </si>
  <si>
    <t>STŮL s dřezem 600x600 mm</t>
  </si>
  <si>
    <t>6.02</t>
  </si>
  <si>
    <t>6.03</t>
  </si>
  <si>
    <t>6.04</t>
  </si>
  <si>
    <r>
      <t>REGÁL n</t>
    </r>
    <r>
      <rPr>
        <sz val="9"/>
        <rFont val="Calibri"/>
        <family val="2"/>
      </rPr>
      <t>erezový</t>
    </r>
  </si>
  <si>
    <t>1500x400x1850</t>
  </si>
  <si>
    <t xml:space="preserve">7. ZÁBAŘÍ </t>
  </si>
  <si>
    <t>7.01</t>
  </si>
  <si>
    <r>
      <t xml:space="preserve">NEREZOVÁ PRACOVNÍ - </t>
    </r>
    <r>
      <rPr>
        <sz val="9"/>
        <rFont val="Calibri"/>
        <family val="2"/>
      </rPr>
      <t>deska na stávající lamino skříňky</t>
    </r>
  </si>
  <si>
    <t>2490x620x40</t>
  </si>
  <si>
    <t>7.05</t>
  </si>
  <si>
    <r>
      <t xml:space="preserve">KÁVOVAR JEDNOPÁKOVÝ - </t>
    </r>
    <r>
      <rPr>
        <sz val="9"/>
        <rFont val="Calibri"/>
        <family val="2"/>
      </rPr>
      <t>jeden bojler, max. výška šálku 140 mm, kombinace nerezi a černého laku, hmotnost 45 kg, možnost programovat porce, přípojení na vodu a odpad, program pro automatické čištění, vysoká odolnost klávesnice s osvětlením, robustní provedení, objem bojleru 5 litrů + mlýnek jednoporcový, kovový, mlecí kameny, programování porcí, produkce max 3,2 kg/hod, hmotnost 4,8 kg</t>
    </r>
  </si>
  <si>
    <t>585x728x530</t>
  </si>
  <si>
    <t>8.  BAR</t>
  </si>
  <si>
    <t>8.01</t>
  </si>
  <si>
    <t>STŮL S 2 lisovanými DŘEZY</t>
  </si>
  <si>
    <t>1550x700x900</t>
  </si>
  <si>
    <t>8.02</t>
  </si>
  <si>
    <r>
      <t>BATERIE</t>
    </r>
    <r>
      <rPr>
        <sz val="9"/>
        <rFont val="Calibri"/>
        <family val="2"/>
      </rPr>
      <t xml:space="preserve"> stojánková</t>
    </r>
  </si>
  <si>
    <t>8.03</t>
  </si>
  <si>
    <r>
      <t>NEREZOVÁ PRACOVNÍ -</t>
    </r>
    <r>
      <rPr>
        <sz val="9"/>
        <rFont val="Calibri"/>
        <family val="2"/>
      </rPr>
      <t xml:space="preserve"> deska na stávající lamino skříňky</t>
    </r>
  </si>
  <si>
    <t>1600x700x40</t>
  </si>
  <si>
    <t>8.06</t>
  </si>
  <si>
    <r>
      <t>STŮL nerezový</t>
    </r>
    <r>
      <rPr>
        <sz val="9"/>
        <rFont val="Calibri"/>
        <family val="2"/>
      </rPr>
      <t>, uzavřený 3 otevíravými dvířky+zámek</t>
    </r>
  </si>
  <si>
    <t>1800x700x900</t>
  </si>
  <si>
    <t>8.07</t>
  </si>
  <si>
    <t>VÝROBNÍK LEDU</t>
  </si>
  <si>
    <t>398x546x682</t>
  </si>
  <si>
    <t>8.09</t>
  </si>
  <si>
    <t>BAROVÝ PULT ZE ŽULY</t>
  </si>
  <si>
    <t>4750x400x30</t>
  </si>
  <si>
    <t>8.10</t>
  </si>
  <si>
    <t>9. 1. PP, 1.NP - SKLADY</t>
  </si>
  <si>
    <r>
      <t xml:space="preserve">REGÁL NEREZOVÝ, </t>
    </r>
    <r>
      <rPr>
        <sz val="9"/>
        <rFont val="Calibri"/>
        <family val="2"/>
      </rPr>
      <t>čtyřpolicový</t>
    </r>
  </si>
  <si>
    <t>1000x400x1800</t>
  </si>
  <si>
    <r>
      <t xml:space="preserve">CHLADICÍ SKŘÍŇ PROSKLENÁ- </t>
    </r>
    <r>
      <rPr>
        <sz val="9"/>
        <rFont val="Calibri"/>
        <family val="2"/>
      </rPr>
      <t>chladicí skříň v provedení salátového baru, samoobslužná, určeno k prezentaci, uchovávání a výdeji připravených pokrmů. Mobilní provedení se čtyřmi kolečky, dvě kolečka s brzdou, ventilované chlazení, chladivo R600a, objem 3x GN 1/1 150 mm, pracovní deska ze žuly, konstrukce kombinace nerezi a lamina, nerezová pojezdová dráha, nerezová vana, teplotní rozsah +2 až +10 stupňů</t>
    </r>
  </si>
  <si>
    <t>1210x766x1338</t>
  </si>
  <si>
    <t>MEZISOUČET (DODÁVKA ZAŘÍZENÍ)</t>
  </si>
  <si>
    <t>Doprava a montáž, zprovoznění, výchozí revize, zaučení personálu</t>
  </si>
  <si>
    <t>Cena nového gastrozařízení, doprava a montáž celkem</t>
  </si>
  <si>
    <t>CELKOVÝ INSTALOVANÝ PŘÍKON</t>
  </si>
  <si>
    <t>kW</t>
  </si>
  <si>
    <t>SOUDOBOST</t>
  </si>
  <si>
    <t>SOUDOBÝ PŘÍKON</t>
  </si>
  <si>
    <t>* Pokud není uvedeno jinak, jsou všechny položky tohoto rozpočtu vztaženy k odkazům na výkresech</t>
  </si>
  <si>
    <t>* Nedílnou součástí tohoto rozpočtu a technické specifikace je Technická zpráva a výkresy projektu.</t>
  </si>
  <si>
    <t xml:space="preserve">* Bude použitá výhradně nerezová ocel AISI 304 (EN 1.4301) nebo AISI 316 (EN 1.4404) </t>
  </si>
  <si>
    <t>* Rozměry, výkony a příkony každého kusu se nesmí lišit od specifikace obsažené v položkovém rozpočtu z důvodu stavební připravenosti.</t>
  </si>
  <si>
    <t xml:space="preserve">* Na výrobu atypických neutrálních výrobků (stoly, dřezy, regály apod.) bude použit nerezový plech minimální tloušťky 1 mm </t>
  </si>
  <si>
    <t>a nerezové uzavřené profily (jäkly) rozměru 40/40/2 mm na nosnou konstrukci výrobku.</t>
  </si>
  <si>
    <t>* Všechny pracovní a mycí stoly, dřezy a regály budou mít stavěcí (rektifikační) nožky.</t>
  </si>
  <si>
    <t>* VŠECHNY STOLY BUDOU MÍT USKOČENÉ ZADNÍ NOHY O 50mm-OVĚŘIT PŘEDEM. Pokud jsou topná tělesa pod okny - změřit na stavbě</t>
  </si>
  <si>
    <t>* NEOZNAČENÉ/NESPECIFIKOVANÉ POLOŽKY JAKO: UMYVADLA, VÝLEVKY,  DIGESTOŘE… JSOU DODÁVKOU STAVBY/ZTI/VZT.</t>
  </si>
  <si>
    <t>* PŘED VÝROBOU ŽULOVÝCH DESEK JE TŘEBA ZAMĚŘIT SKUTEČNOST NA STAVBĚ A ROZMĚRY PŘIZPŮSOBIT!</t>
  </si>
  <si>
    <t>* POHLED NA BAROVÝ PULT ZE STRANY VÝDEJE (opláštění) JE ŘEŠENÍM (dodávkou) STAVEBNÍ ČÁSTI / INTERIÉRU</t>
  </si>
  <si>
    <t>ZAŘÍZENÍ A VYBAVENÍ PRO STUDIJNÍ PROGRAM CESTOVNÍ RUCH A TURISMUS</t>
  </si>
  <si>
    <t>Financováno z projektu Modernizace výukové infrastruktury Obchodně podnikatelské fakulty v Karviné Slezské univerzity v Opavě - edukační laboratoř a výukové vybavení</t>
  </si>
  <si>
    <t>Registrační číslo projektu: CZ.02.2.67/0.0/0.0/16_016/0002502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</si>
</sst>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;[Red]#,##0&quot; 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9"/>
      <color indexed="4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name val="Calibri"/>
      <family val="2"/>
    </font>
    <font>
      <sz val="9"/>
      <color indexed="42"/>
      <name val="Calibri"/>
      <family val="2"/>
    </font>
    <font>
      <sz val="10"/>
      <color indexed="23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sz val="9"/>
      <color rgb="FF00B050"/>
      <name val="Calibri"/>
      <family val="2"/>
    </font>
    <font>
      <b/>
      <sz val="9"/>
      <color indexed="23"/>
      <name val="Calibri"/>
      <family val="2"/>
    </font>
    <font>
      <b/>
      <sz val="10"/>
      <color indexed="12"/>
      <name val="Calibri"/>
      <family val="2"/>
    </font>
    <font>
      <sz val="9"/>
      <color indexed="23"/>
      <name val="Calibri"/>
      <family val="2"/>
    </font>
    <font>
      <b/>
      <sz val="8"/>
      <name val="Calibri"/>
      <family val="2"/>
    </font>
    <font>
      <b/>
      <sz val="10"/>
      <color indexed="23"/>
      <name val="Calibri"/>
      <family val="2"/>
    </font>
    <font>
      <b/>
      <sz val="12"/>
      <color indexed="12"/>
      <name val="Calibri"/>
      <family val="2"/>
    </font>
    <font>
      <sz val="8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/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double"/>
      <top style="thin">
        <color indexed="8"/>
      </top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 style="double"/>
      <bottom/>
    </border>
    <border>
      <left style="thin">
        <color indexed="8"/>
      </left>
      <right style="double">
        <color indexed="8"/>
      </right>
      <top style="double"/>
      <bottom/>
    </border>
    <border>
      <left style="thin">
        <color indexed="8"/>
      </left>
      <right/>
      <top style="double"/>
      <bottom/>
    </border>
    <border>
      <left style="thin">
        <color indexed="8"/>
      </left>
      <right style="double"/>
      <top style="double"/>
      <bottom/>
    </border>
    <border>
      <left style="double"/>
      <right style="thin">
        <color indexed="8"/>
      </right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/>
      <top style="double"/>
      <bottom style="thin">
        <color indexed="8"/>
      </bottom>
    </border>
    <border>
      <left/>
      <right style="thin"/>
      <top style="double"/>
      <bottom style="thin">
        <color indexed="8"/>
      </bottom>
    </border>
    <border>
      <left/>
      <right style="double"/>
      <top style="double"/>
      <bottom style="thin">
        <color indexed="8"/>
      </bottom>
    </border>
    <border>
      <left/>
      <right style="thin">
        <color indexed="8"/>
      </right>
      <top style="double"/>
      <bottom style="thin">
        <color indexed="8"/>
      </bottom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center" vertical="top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 vertical="top"/>
    </xf>
    <xf numFmtId="49" fontId="11" fillId="3" borderId="4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164" fontId="12" fillId="3" borderId="4" xfId="0" applyNumberFormat="1" applyFont="1" applyFill="1" applyBorder="1" applyAlignment="1">
      <alignment horizontal="center" vertical="top" wrapText="1"/>
    </xf>
    <xf numFmtId="164" fontId="12" fillId="3" borderId="2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right" vertical="top"/>
    </xf>
    <xf numFmtId="49" fontId="11" fillId="0" borderId="4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164" fontId="12" fillId="0" borderId="4" xfId="0" applyNumberFormat="1" applyFont="1" applyFill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center" vertical="top"/>
    </xf>
    <xf numFmtId="164" fontId="12" fillId="0" borderId="9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164" fontId="6" fillId="2" borderId="4" xfId="0" applyNumberFormat="1" applyFont="1" applyFill="1" applyBorder="1" applyAlignment="1">
      <alignment horizontal="center" vertical="top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10" xfId="0" applyNumberFormat="1" applyFont="1" applyFill="1" applyBorder="1" applyAlignment="1">
      <alignment horizontal="center" vertical="top"/>
    </xf>
    <xf numFmtId="164" fontId="6" fillId="3" borderId="4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164" fontId="6" fillId="0" borderId="4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top"/>
    </xf>
    <xf numFmtId="0" fontId="15" fillId="2" borderId="11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horizontal="center" vertical="top"/>
    </xf>
    <xf numFmtId="0" fontId="15" fillId="2" borderId="7" xfId="0" applyFont="1" applyFill="1" applyBorder="1" applyAlignment="1">
      <alignment horizontal="center" vertical="top"/>
    </xf>
    <xf numFmtId="164" fontId="15" fillId="2" borderId="10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0" fontId="8" fillId="0" borderId="2" xfId="0" applyFont="1" applyFill="1" applyBorder="1" applyAlignment="1">
      <alignment vertical="top" wrapText="1"/>
    </xf>
    <xf numFmtId="164" fontId="6" fillId="3" borderId="2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vertical="top" wrapText="1" shrinkToFit="1"/>
    </xf>
    <xf numFmtId="0" fontId="8" fillId="0" borderId="2" xfId="0" applyFont="1" applyFill="1" applyBorder="1" applyAlignment="1">
      <alignment vertical="top" wrapText="1" shrinkToFit="1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164" fontId="8" fillId="2" borderId="10" xfId="0" applyNumberFormat="1" applyFont="1" applyFill="1" applyBorder="1" applyAlignment="1">
      <alignment horizontal="center" vertical="top"/>
    </xf>
    <xf numFmtId="0" fontId="17" fillId="0" borderId="0" xfId="0" applyFont="1" applyFill="1"/>
    <xf numFmtId="0" fontId="18" fillId="2" borderId="1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49" fontId="11" fillId="3" borderId="4" xfId="0" applyNumberFormat="1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right" vertical="top"/>
    </xf>
    <xf numFmtId="49" fontId="11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horizontal="center" vertical="top"/>
    </xf>
    <xf numFmtId="164" fontId="6" fillId="3" borderId="13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right" vertical="top"/>
    </xf>
    <xf numFmtId="49" fontId="20" fillId="0" borderId="20" xfId="0" applyNumberFormat="1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wrapText="1"/>
    </xf>
    <xf numFmtId="0" fontId="10" fillId="0" borderId="20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164" fontId="22" fillId="0" borderId="20" xfId="0" applyNumberFormat="1" applyFont="1" applyFill="1" applyBorder="1" applyAlignment="1">
      <alignment horizontal="center" vertical="top" wrapText="1"/>
    </xf>
    <xf numFmtId="164" fontId="21" fillId="0" borderId="20" xfId="0" applyNumberFormat="1" applyFont="1" applyFill="1" applyBorder="1" applyAlignment="1">
      <alignment horizontal="center" vertical="top" wrapText="1"/>
    </xf>
    <xf numFmtId="0" fontId="24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top"/>
    </xf>
    <xf numFmtId="0" fontId="3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164" fontId="8" fillId="0" borderId="0" xfId="0" applyNumberFormat="1" applyFont="1" applyFill="1" applyAlignment="1">
      <alignment horizontal="left" vertical="top"/>
    </xf>
    <xf numFmtId="0" fontId="14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top"/>
    </xf>
    <xf numFmtId="0" fontId="14" fillId="0" borderId="0" xfId="0" applyFont="1" applyFill="1"/>
    <xf numFmtId="164" fontId="3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vertical="center" wrapText="1" shrinkToFit="1"/>
    </xf>
    <xf numFmtId="164" fontId="8" fillId="0" borderId="21" xfId="0" applyNumberFormat="1" applyFont="1" applyFill="1" applyBorder="1" applyAlignment="1">
      <alignment horizontal="center" vertical="center" wrapText="1" shrinkToFit="1"/>
    </xf>
    <xf numFmtId="164" fontId="8" fillId="0" borderId="22" xfId="0" applyNumberFormat="1" applyFont="1" applyFill="1" applyBorder="1" applyAlignment="1">
      <alignment horizontal="center" vertical="center" wrapText="1" shrinkToFit="1"/>
    </xf>
    <xf numFmtId="164" fontId="8" fillId="0" borderId="25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right" vertical="top"/>
    </xf>
    <xf numFmtId="0" fontId="6" fillId="2" borderId="27" xfId="0" applyFont="1" applyFill="1" applyBorder="1" applyAlignment="1">
      <alignment horizontal="center" vertical="top"/>
    </xf>
    <xf numFmtId="0" fontId="9" fillId="2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 vertical="top"/>
    </xf>
    <xf numFmtId="0" fontId="6" fillId="2" borderId="29" xfId="0" applyFont="1" applyFill="1" applyBorder="1" applyAlignment="1">
      <alignment horizontal="center" vertical="top"/>
    </xf>
    <xf numFmtId="0" fontId="6" fillId="2" borderId="30" xfId="0" applyFont="1" applyFill="1" applyBorder="1" applyAlignment="1">
      <alignment horizontal="center" vertical="top"/>
    </xf>
    <xf numFmtId="0" fontId="6" fillId="2" borderId="31" xfId="0" applyFont="1" applyFill="1" applyBorder="1" applyAlignment="1">
      <alignment horizontal="center" vertical="top"/>
    </xf>
    <xf numFmtId="0" fontId="6" fillId="2" borderId="32" xfId="0" applyFont="1" applyFill="1" applyBorder="1" applyAlignment="1">
      <alignment horizontal="center" vertical="top"/>
    </xf>
    <xf numFmtId="164" fontId="6" fillId="2" borderId="33" xfId="0" applyNumberFormat="1" applyFont="1" applyFill="1" applyBorder="1" applyAlignment="1">
      <alignment horizontal="center" vertical="top"/>
    </xf>
    <xf numFmtId="164" fontId="6" fillId="2" borderId="28" xfId="0" applyNumberFormat="1" applyFont="1" applyFill="1" applyBorder="1" applyAlignment="1">
      <alignment horizontal="center" vertical="top"/>
    </xf>
    <xf numFmtId="164" fontId="6" fillId="0" borderId="9" xfId="0" applyNumberFormat="1" applyFont="1" applyFill="1" applyBorder="1" applyAlignment="1">
      <alignment horizontal="center" vertical="top" wrapText="1"/>
    </xf>
    <xf numFmtId="0" fontId="7" fillId="3" borderId="34" xfId="0" applyFont="1" applyFill="1" applyBorder="1" applyAlignment="1">
      <alignment horizontal="right" vertical="top"/>
    </xf>
    <xf numFmtId="0" fontId="23" fillId="3" borderId="35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horizontal="center" vertical="center" wrapText="1"/>
    </xf>
    <xf numFmtId="10" fontId="6" fillId="3" borderId="35" xfId="0" applyNumberFormat="1" applyFont="1" applyFill="1" applyBorder="1" applyAlignment="1">
      <alignment horizontal="center" vertical="center" wrapText="1"/>
    </xf>
    <xf numFmtId="164" fontId="6" fillId="3" borderId="35" xfId="0" applyNumberFormat="1" applyFont="1" applyFill="1" applyBorder="1" applyAlignment="1">
      <alignment horizontal="center" vertical="center"/>
    </xf>
    <xf numFmtId="164" fontId="6" fillId="3" borderId="35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right" vertical="top"/>
    </xf>
    <xf numFmtId="0" fontId="23" fillId="0" borderId="37" xfId="0" applyFont="1" applyFill="1" applyBorder="1" applyAlignment="1">
      <alignment horizontal="center" vertical="top"/>
    </xf>
    <xf numFmtId="0" fontId="25" fillId="0" borderId="37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 vertical="top" wrapText="1"/>
    </xf>
    <xf numFmtId="164" fontId="6" fillId="0" borderId="37" xfId="0" applyNumberFormat="1" applyFont="1" applyFill="1" applyBorder="1" applyAlignment="1">
      <alignment horizontal="center" vertical="top"/>
    </xf>
    <xf numFmtId="164" fontId="25" fillId="0" borderId="37" xfId="0" applyNumberFormat="1" applyFont="1" applyFill="1" applyBorder="1" applyAlignment="1">
      <alignment horizontal="center" vertical="center"/>
    </xf>
    <xf numFmtId="164" fontId="25" fillId="0" borderId="3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164" fontId="6" fillId="2" borderId="32" xfId="0" applyNumberFormat="1" applyFont="1" applyFill="1" applyBorder="1" applyAlignment="1">
      <alignment horizontal="center" vertical="top"/>
    </xf>
    <xf numFmtId="164" fontId="6" fillId="2" borderId="8" xfId="0" applyNumberFormat="1" applyFont="1" applyFill="1" applyBorder="1" applyAlignment="1">
      <alignment horizontal="center" vertical="top"/>
    </xf>
    <xf numFmtId="164" fontId="15" fillId="2" borderId="8" xfId="0" applyNumberFormat="1" applyFont="1" applyFill="1" applyBorder="1" applyAlignment="1">
      <alignment horizontal="center" vertical="top"/>
    </xf>
    <xf numFmtId="164" fontId="6" fillId="3" borderId="9" xfId="0" applyNumberFormat="1" applyFont="1" applyFill="1" applyBorder="1" applyAlignment="1">
      <alignment horizontal="center" vertical="top" wrapText="1"/>
    </xf>
    <xf numFmtId="164" fontId="8" fillId="2" borderId="8" xfId="0" applyNumberFormat="1" applyFont="1" applyFill="1" applyBorder="1" applyAlignment="1">
      <alignment horizontal="center" vertical="top"/>
    </xf>
    <xf numFmtId="164" fontId="6" fillId="3" borderId="39" xfId="0" applyNumberFormat="1" applyFont="1" applyFill="1" applyBorder="1" applyAlignment="1">
      <alignment horizontal="center" vertical="top" wrapText="1"/>
    </xf>
    <xf numFmtId="164" fontId="21" fillId="0" borderId="40" xfId="0" applyNumberFormat="1" applyFont="1" applyFill="1" applyBorder="1" applyAlignment="1">
      <alignment horizontal="center" vertical="top" wrapText="1"/>
    </xf>
    <xf numFmtId="164" fontId="6" fillId="3" borderId="4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4A277-1186-4190-A14F-4DE59149847B}">
  <dimension ref="A1:K63"/>
  <sheetViews>
    <sheetView tabSelected="1" zoomScale="160" zoomScaleNormal="160" workbookViewId="0" topLeftCell="A1">
      <selection activeCell="K7" sqref="K7"/>
    </sheetView>
  </sheetViews>
  <sheetFormatPr defaultColWidth="9.140625" defaultRowHeight="15"/>
  <cols>
    <col min="1" max="1" width="4.28125" style="1" customWidth="1"/>
    <col min="2" max="2" width="5.57421875" style="2" customWidth="1"/>
    <col min="3" max="3" width="47.7109375" style="3" customWidth="1"/>
    <col min="4" max="4" width="3.7109375" style="103" customWidth="1"/>
    <col min="5" max="5" width="16.28125" style="104" customWidth="1"/>
    <col min="6" max="6" width="5.8515625" style="104" bestFit="1" customWidth="1"/>
    <col min="7" max="8" width="6.140625" style="104" customWidth="1"/>
    <col min="9" max="9" width="9.421875" style="7" bestFit="1" customWidth="1"/>
    <col min="10" max="10" width="12.8515625" style="7" bestFit="1" customWidth="1"/>
    <col min="11" max="11" width="15.7109375" style="8" bestFit="1" customWidth="1"/>
    <col min="12" max="254" width="9.140625" style="9" customWidth="1"/>
    <col min="255" max="255" width="4.28125" style="9" customWidth="1"/>
    <col min="256" max="256" width="5.57421875" style="9" customWidth="1"/>
    <col min="257" max="257" width="47.7109375" style="9" customWidth="1"/>
    <col min="258" max="258" width="3.7109375" style="9" customWidth="1"/>
    <col min="259" max="259" width="16.28125" style="9" customWidth="1"/>
    <col min="260" max="260" width="5.8515625" style="9" bestFit="1" customWidth="1"/>
    <col min="261" max="262" width="6.140625" style="9" customWidth="1"/>
    <col min="263" max="263" width="9.421875" style="9" bestFit="1" customWidth="1"/>
    <col min="264" max="264" width="12.8515625" style="9" bestFit="1" customWidth="1"/>
    <col min="265" max="265" width="15.7109375" style="9" bestFit="1" customWidth="1"/>
    <col min="266" max="267" width="12.7109375" style="9" customWidth="1"/>
    <col min="268" max="510" width="9.140625" style="9" customWidth="1"/>
    <col min="511" max="511" width="4.28125" style="9" customWidth="1"/>
    <col min="512" max="512" width="5.57421875" style="9" customWidth="1"/>
    <col min="513" max="513" width="47.7109375" style="9" customWidth="1"/>
    <col min="514" max="514" width="3.7109375" style="9" customWidth="1"/>
    <col min="515" max="515" width="16.28125" style="9" customWidth="1"/>
    <col min="516" max="516" width="5.8515625" style="9" bestFit="1" customWidth="1"/>
    <col min="517" max="518" width="6.140625" style="9" customWidth="1"/>
    <col min="519" max="519" width="9.421875" style="9" bestFit="1" customWidth="1"/>
    <col min="520" max="520" width="12.8515625" style="9" bestFit="1" customWidth="1"/>
    <col min="521" max="521" width="15.7109375" style="9" bestFit="1" customWidth="1"/>
    <col min="522" max="523" width="12.7109375" style="9" customWidth="1"/>
    <col min="524" max="766" width="9.140625" style="9" customWidth="1"/>
    <col min="767" max="767" width="4.28125" style="9" customWidth="1"/>
    <col min="768" max="768" width="5.57421875" style="9" customWidth="1"/>
    <col min="769" max="769" width="47.7109375" style="9" customWidth="1"/>
    <col min="770" max="770" width="3.7109375" style="9" customWidth="1"/>
    <col min="771" max="771" width="16.28125" style="9" customWidth="1"/>
    <col min="772" max="772" width="5.8515625" style="9" bestFit="1" customWidth="1"/>
    <col min="773" max="774" width="6.140625" style="9" customWidth="1"/>
    <col min="775" max="775" width="9.421875" style="9" bestFit="1" customWidth="1"/>
    <col min="776" max="776" width="12.8515625" style="9" bestFit="1" customWidth="1"/>
    <col min="777" max="777" width="15.7109375" style="9" bestFit="1" customWidth="1"/>
    <col min="778" max="779" width="12.7109375" style="9" customWidth="1"/>
    <col min="780" max="1022" width="9.140625" style="9" customWidth="1"/>
    <col min="1023" max="1023" width="4.28125" style="9" customWidth="1"/>
    <col min="1024" max="1024" width="5.57421875" style="9" customWidth="1"/>
    <col min="1025" max="1025" width="47.7109375" style="9" customWidth="1"/>
    <col min="1026" max="1026" width="3.7109375" style="9" customWidth="1"/>
    <col min="1027" max="1027" width="16.28125" style="9" customWidth="1"/>
    <col min="1028" max="1028" width="5.8515625" style="9" bestFit="1" customWidth="1"/>
    <col min="1029" max="1030" width="6.140625" style="9" customWidth="1"/>
    <col min="1031" max="1031" width="9.421875" style="9" bestFit="1" customWidth="1"/>
    <col min="1032" max="1032" width="12.8515625" style="9" bestFit="1" customWidth="1"/>
    <col min="1033" max="1033" width="15.7109375" style="9" bestFit="1" customWidth="1"/>
    <col min="1034" max="1035" width="12.7109375" style="9" customWidth="1"/>
    <col min="1036" max="1278" width="9.140625" style="9" customWidth="1"/>
    <col min="1279" max="1279" width="4.28125" style="9" customWidth="1"/>
    <col min="1280" max="1280" width="5.57421875" style="9" customWidth="1"/>
    <col min="1281" max="1281" width="47.7109375" style="9" customWidth="1"/>
    <col min="1282" max="1282" width="3.7109375" style="9" customWidth="1"/>
    <col min="1283" max="1283" width="16.28125" style="9" customWidth="1"/>
    <col min="1284" max="1284" width="5.8515625" style="9" bestFit="1" customWidth="1"/>
    <col min="1285" max="1286" width="6.140625" style="9" customWidth="1"/>
    <col min="1287" max="1287" width="9.421875" style="9" bestFit="1" customWidth="1"/>
    <col min="1288" max="1288" width="12.8515625" style="9" bestFit="1" customWidth="1"/>
    <col min="1289" max="1289" width="15.7109375" style="9" bestFit="1" customWidth="1"/>
    <col min="1290" max="1291" width="12.7109375" style="9" customWidth="1"/>
    <col min="1292" max="1534" width="9.140625" style="9" customWidth="1"/>
    <col min="1535" max="1535" width="4.28125" style="9" customWidth="1"/>
    <col min="1536" max="1536" width="5.57421875" style="9" customWidth="1"/>
    <col min="1537" max="1537" width="47.7109375" style="9" customWidth="1"/>
    <col min="1538" max="1538" width="3.7109375" style="9" customWidth="1"/>
    <col min="1539" max="1539" width="16.28125" style="9" customWidth="1"/>
    <col min="1540" max="1540" width="5.8515625" style="9" bestFit="1" customWidth="1"/>
    <col min="1541" max="1542" width="6.140625" style="9" customWidth="1"/>
    <col min="1543" max="1543" width="9.421875" style="9" bestFit="1" customWidth="1"/>
    <col min="1544" max="1544" width="12.8515625" style="9" bestFit="1" customWidth="1"/>
    <col min="1545" max="1545" width="15.7109375" style="9" bestFit="1" customWidth="1"/>
    <col min="1546" max="1547" width="12.7109375" style="9" customWidth="1"/>
    <col min="1548" max="1790" width="9.140625" style="9" customWidth="1"/>
    <col min="1791" max="1791" width="4.28125" style="9" customWidth="1"/>
    <col min="1792" max="1792" width="5.57421875" style="9" customWidth="1"/>
    <col min="1793" max="1793" width="47.7109375" style="9" customWidth="1"/>
    <col min="1794" max="1794" width="3.7109375" style="9" customWidth="1"/>
    <col min="1795" max="1795" width="16.28125" style="9" customWidth="1"/>
    <col min="1796" max="1796" width="5.8515625" style="9" bestFit="1" customWidth="1"/>
    <col min="1797" max="1798" width="6.140625" style="9" customWidth="1"/>
    <col min="1799" max="1799" width="9.421875" style="9" bestFit="1" customWidth="1"/>
    <col min="1800" max="1800" width="12.8515625" style="9" bestFit="1" customWidth="1"/>
    <col min="1801" max="1801" width="15.7109375" style="9" bestFit="1" customWidth="1"/>
    <col min="1802" max="1803" width="12.7109375" style="9" customWidth="1"/>
    <col min="1804" max="2046" width="9.140625" style="9" customWidth="1"/>
    <col min="2047" max="2047" width="4.28125" style="9" customWidth="1"/>
    <col min="2048" max="2048" width="5.57421875" style="9" customWidth="1"/>
    <col min="2049" max="2049" width="47.7109375" style="9" customWidth="1"/>
    <col min="2050" max="2050" width="3.7109375" style="9" customWidth="1"/>
    <col min="2051" max="2051" width="16.28125" style="9" customWidth="1"/>
    <col min="2052" max="2052" width="5.8515625" style="9" bestFit="1" customWidth="1"/>
    <col min="2053" max="2054" width="6.140625" style="9" customWidth="1"/>
    <col min="2055" max="2055" width="9.421875" style="9" bestFit="1" customWidth="1"/>
    <col min="2056" max="2056" width="12.8515625" style="9" bestFit="1" customWidth="1"/>
    <col min="2057" max="2057" width="15.7109375" style="9" bestFit="1" customWidth="1"/>
    <col min="2058" max="2059" width="12.7109375" style="9" customWidth="1"/>
    <col min="2060" max="2302" width="9.140625" style="9" customWidth="1"/>
    <col min="2303" max="2303" width="4.28125" style="9" customWidth="1"/>
    <col min="2304" max="2304" width="5.57421875" style="9" customWidth="1"/>
    <col min="2305" max="2305" width="47.7109375" style="9" customWidth="1"/>
    <col min="2306" max="2306" width="3.7109375" style="9" customWidth="1"/>
    <col min="2307" max="2307" width="16.28125" style="9" customWidth="1"/>
    <col min="2308" max="2308" width="5.8515625" style="9" bestFit="1" customWidth="1"/>
    <col min="2309" max="2310" width="6.140625" style="9" customWidth="1"/>
    <col min="2311" max="2311" width="9.421875" style="9" bestFit="1" customWidth="1"/>
    <col min="2312" max="2312" width="12.8515625" style="9" bestFit="1" customWidth="1"/>
    <col min="2313" max="2313" width="15.7109375" style="9" bestFit="1" customWidth="1"/>
    <col min="2314" max="2315" width="12.7109375" style="9" customWidth="1"/>
    <col min="2316" max="2558" width="9.140625" style="9" customWidth="1"/>
    <col min="2559" max="2559" width="4.28125" style="9" customWidth="1"/>
    <col min="2560" max="2560" width="5.57421875" style="9" customWidth="1"/>
    <col min="2561" max="2561" width="47.7109375" style="9" customWidth="1"/>
    <col min="2562" max="2562" width="3.7109375" style="9" customWidth="1"/>
    <col min="2563" max="2563" width="16.28125" style="9" customWidth="1"/>
    <col min="2564" max="2564" width="5.8515625" style="9" bestFit="1" customWidth="1"/>
    <col min="2565" max="2566" width="6.140625" style="9" customWidth="1"/>
    <col min="2567" max="2567" width="9.421875" style="9" bestFit="1" customWidth="1"/>
    <col min="2568" max="2568" width="12.8515625" style="9" bestFit="1" customWidth="1"/>
    <col min="2569" max="2569" width="15.7109375" style="9" bestFit="1" customWidth="1"/>
    <col min="2570" max="2571" width="12.7109375" style="9" customWidth="1"/>
    <col min="2572" max="2814" width="9.140625" style="9" customWidth="1"/>
    <col min="2815" max="2815" width="4.28125" style="9" customWidth="1"/>
    <col min="2816" max="2816" width="5.57421875" style="9" customWidth="1"/>
    <col min="2817" max="2817" width="47.7109375" style="9" customWidth="1"/>
    <col min="2818" max="2818" width="3.7109375" style="9" customWidth="1"/>
    <col min="2819" max="2819" width="16.28125" style="9" customWidth="1"/>
    <col min="2820" max="2820" width="5.8515625" style="9" bestFit="1" customWidth="1"/>
    <col min="2821" max="2822" width="6.140625" style="9" customWidth="1"/>
    <col min="2823" max="2823" width="9.421875" style="9" bestFit="1" customWidth="1"/>
    <col min="2824" max="2824" width="12.8515625" style="9" bestFit="1" customWidth="1"/>
    <col min="2825" max="2825" width="15.7109375" style="9" bestFit="1" customWidth="1"/>
    <col min="2826" max="2827" width="12.7109375" style="9" customWidth="1"/>
    <col min="2828" max="3070" width="9.140625" style="9" customWidth="1"/>
    <col min="3071" max="3071" width="4.28125" style="9" customWidth="1"/>
    <col min="3072" max="3072" width="5.57421875" style="9" customWidth="1"/>
    <col min="3073" max="3073" width="47.7109375" style="9" customWidth="1"/>
    <col min="3074" max="3074" width="3.7109375" style="9" customWidth="1"/>
    <col min="3075" max="3075" width="16.28125" style="9" customWidth="1"/>
    <col min="3076" max="3076" width="5.8515625" style="9" bestFit="1" customWidth="1"/>
    <col min="3077" max="3078" width="6.140625" style="9" customWidth="1"/>
    <col min="3079" max="3079" width="9.421875" style="9" bestFit="1" customWidth="1"/>
    <col min="3080" max="3080" width="12.8515625" style="9" bestFit="1" customWidth="1"/>
    <col min="3081" max="3081" width="15.7109375" style="9" bestFit="1" customWidth="1"/>
    <col min="3082" max="3083" width="12.7109375" style="9" customWidth="1"/>
    <col min="3084" max="3326" width="9.140625" style="9" customWidth="1"/>
    <col min="3327" max="3327" width="4.28125" style="9" customWidth="1"/>
    <col min="3328" max="3328" width="5.57421875" style="9" customWidth="1"/>
    <col min="3329" max="3329" width="47.7109375" style="9" customWidth="1"/>
    <col min="3330" max="3330" width="3.7109375" style="9" customWidth="1"/>
    <col min="3331" max="3331" width="16.28125" style="9" customWidth="1"/>
    <col min="3332" max="3332" width="5.8515625" style="9" bestFit="1" customWidth="1"/>
    <col min="3333" max="3334" width="6.140625" style="9" customWidth="1"/>
    <col min="3335" max="3335" width="9.421875" style="9" bestFit="1" customWidth="1"/>
    <col min="3336" max="3336" width="12.8515625" style="9" bestFit="1" customWidth="1"/>
    <col min="3337" max="3337" width="15.7109375" style="9" bestFit="1" customWidth="1"/>
    <col min="3338" max="3339" width="12.7109375" style="9" customWidth="1"/>
    <col min="3340" max="3582" width="9.140625" style="9" customWidth="1"/>
    <col min="3583" max="3583" width="4.28125" style="9" customWidth="1"/>
    <col min="3584" max="3584" width="5.57421875" style="9" customWidth="1"/>
    <col min="3585" max="3585" width="47.7109375" style="9" customWidth="1"/>
    <col min="3586" max="3586" width="3.7109375" style="9" customWidth="1"/>
    <col min="3587" max="3587" width="16.28125" style="9" customWidth="1"/>
    <col min="3588" max="3588" width="5.8515625" style="9" bestFit="1" customWidth="1"/>
    <col min="3589" max="3590" width="6.140625" style="9" customWidth="1"/>
    <col min="3591" max="3591" width="9.421875" style="9" bestFit="1" customWidth="1"/>
    <col min="3592" max="3592" width="12.8515625" style="9" bestFit="1" customWidth="1"/>
    <col min="3593" max="3593" width="15.7109375" style="9" bestFit="1" customWidth="1"/>
    <col min="3594" max="3595" width="12.7109375" style="9" customWidth="1"/>
    <col min="3596" max="3838" width="9.140625" style="9" customWidth="1"/>
    <col min="3839" max="3839" width="4.28125" style="9" customWidth="1"/>
    <col min="3840" max="3840" width="5.57421875" style="9" customWidth="1"/>
    <col min="3841" max="3841" width="47.7109375" style="9" customWidth="1"/>
    <col min="3842" max="3842" width="3.7109375" style="9" customWidth="1"/>
    <col min="3843" max="3843" width="16.28125" style="9" customWidth="1"/>
    <col min="3844" max="3844" width="5.8515625" style="9" bestFit="1" customWidth="1"/>
    <col min="3845" max="3846" width="6.140625" style="9" customWidth="1"/>
    <col min="3847" max="3847" width="9.421875" style="9" bestFit="1" customWidth="1"/>
    <col min="3848" max="3848" width="12.8515625" style="9" bestFit="1" customWidth="1"/>
    <col min="3849" max="3849" width="15.7109375" style="9" bestFit="1" customWidth="1"/>
    <col min="3850" max="3851" width="12.7109375" style="9" customWidth="1"/>
    <col min="3852" max="4094" width="9.140625" style="9" customWidth="1"/>
    <col min="4095" max="4095" width="4.28125" style="9" customWidth="1"/>
    <col min="4096" max="4096" width="5.57421875" style="9" customWidth="1"/>
    <col min="4097" max="4097" width="47.7109375" style="9" customWidth="1"/>
    <col min="4098" max="4098" width="3.7109375" style="9" customWidth="1"/>
    <col min="4099" max="4099" width="16.28125" style="9" customWidth="1"/>
    <col min="4100" max="4100" width="5.8515625" style="9" bestFit="1" customWidth="1"/>
    <col min="4101" max="4102" width="6.140625" style="9" customWidth="1"/>
    <col min="4103" max="4103" width="9.421875" style="9" bestFit="1" customWidth="1"/>
    <col min="4104" max="4104" width="12.8515625" style="9" bestFit="1" customWidth="1"/>
    <col min="4105" max="4105" width="15.7109375" style="9" bestFit="1" customWidth="1"/>
    <col min="4106" max="4107" width="12.7109375" style="9" customWidth="1"/>
    <col min="4108" max="4350" width="9.140625" style="9" customWidth="1"/>
    <col min="4351" max="4351" width="4.28125" style="9" customWidth="1"/>
    <col min="4352" max="4352" width="5.57421875" style="9" customWidth="1"/>
    <col min="4353" max="4353" width="47.7109375" style="9" customWidth="1"/>
    <col min="4354" max="4354" width="3.7109375" style="9" customWidth="1"/>
    <col min="4355" max="4355" width="16.28125" style="9" customWidth="1"/>
    <col min="4356" max="4356" width="5.8515625" style="9" bestFit="1" customWidth="1"/>
    <col min="4357" max="4358" width="6.140625" style="9" customWidth="1"/>
    <col min="4359" max="4359" width="9.421875" style="9" bestFit="1" customWidth="1"/>
    <col min="4360" max="4360" width="12.8515625" style="9" bestFit="1" customWidth="1"/>
    <col min="4361" max="4361" width="15.7109375" style="9" bestFit="1" customWidth="1"/>
    <col min="4362" max="4363" width="12.7109375" style="9" customWidth="1"/>
    <col min="4364" max="4606" width="9.140625" style="9" customWidth="1"/>
    <col min="4607" max="4607" width="4.28125" style="9" customWidth="1"/>
    <col min="4608" max="4608" width="5.57421875" style="9" customWidth="1"/>
    <col min="4609" max="4609" width="47.7109375" style="9" customWidth="1"/>
    <col min="4610" max="4610" width="3.7109375" style="9" customWidth="1"/>
    <col min="4611" max="4611" width="16.28125" style="9" customWidth="1"/>
    <col min="4612" max="4612" width="5.8515625" style="9" bestFit="1" customWidth="1"/>
    <col min="4613" max="4614" width="6.140625" style="9" customWidth="1"/>
    <col min="4615" max="4615" width="9.421875" style="9" bestFit="1" customWidth="1"/>
    <col min="4616" max="4616" width="12.8515625" style="9" bestFit="1" customWidth="1"/>
    <col min="4617" max="4617" width="15.7109375" style="9" bestFit="1" customWidth="1"/>
    <col min="4618" max="4619" width="12.7109375" style="9" customWidth="1"/>
    <col min="4620" max="4862" width="9.140625" style="9" customWidth="1"/>
    <col min="4863" max="4863" width="4.28125" style="9" customWidth="1"/>
    <col min="4864" max="4864" width="5.57421875" style="9" customWidth="1"/>
    <col min="4865" max="4865" width="47.7109375" style="9" customWidth="1"/>
    <col min="4866" max="4866" width="3.7109375" style="9" customWidth="1"/>
    <col min="4867" max="4867" width="16.28125" style="9" customWidth="1"/>
    <col min="4868" max="4868" width="5.8515625" style="9" bestFit="1" customWidth="1"/>
    <col min="4869" max="4870" width="6.140625" style="9" customWidth="1"/>
    <col min="4871" max="4871" width="9.421875" style="9" bestFit="1" customWidth="1"/>
    <col min="4872" max="4872" width="12.8515625" style="9" bestFit="1" customWidth="1"/>
    <col min="4873" max="4873" width="15.7109375" style="9" bestFit="1" customWidth="1"/>
    <col min="4874" max="4875" width="12.7109375" style="9" customWidth="1"/>
    <col min="4876" max="5118" width="9.140625" style="9" customWidth="1"/>
    <col min="5119" max="5119" width="4.28125" style="9" customWidth="1"/>
    <col min="5120" max="5120" width="5.57421875" style="9" customWidth="1"/>
    <col min="5121" max="5121" width="47.7109375" style="9" customWidth="1"/>
    <col min="5122" max="5122" width="3.7109375" style="9" customWidth="1"/>
    <col min="5123" max="5123" width="16.28125" style="9" customWidth="1"/>
    <col min="5124" max="5124" width="5.8515625" style="9" bestFit="1" customWidth="1"/>
    <col min="5125" max="5126" width="6.140625" style="9" customWidth="1"/>
    <col min="5127" max="5127" width="9.421875" style="9" bestFit="1" customWidth="1"/>
    <col min="5128" max="5128" width="12.8515625" style="9" bestFit="1" customWidth="1"/>
    <col min="5129" max="5129" width="15.7109375" style="9" bestFit="1" customWidth="1"/>
    <col min="5130" max="5131" width="12.7109375" style="9" customWidth="1"/>
    <col min="5132" max="5374" width="9.140625" style="9" customWidth="1"/>
    <col min="5375" max="5375" width="4.28125" style="9" customWidth="1"/>
    <col min="5376" max="5376" width="5.57421875" style="9" customWidth="1"/>
    <col min="5377" max="5377" width="47.7109375" style="9" customWidth="1"/>
    <col min="5378" max="5378" width="3.7109375" style="9" customWidth="1"/>
    <col min="5379" max="5379" width="16.28125" style="9" customWidth="1"/>
    <col min="5380" max="5380" width="5.8515625" style="9" bestFit="1" customWidth="1"/>
    <col min="5381" max="5382" width="6.140625" style="9" customWidth="1"/>
    <col min="5383" max="5383" width="9.421875" style="9" bestFit="1" customWidth="1"/>
    <col min="5384" max="5384" width="12.8515625" style="9" bestFit="1" customWidth="1"/>
    <col min="5385" max="5385" width="15.7109375" style="9" bestFit="1" customWidth="1"/>
    <col min="5386" max="5387" width="12.7109375" style="9" customWidth="1"/>
    <col min="5388" max="5630" width="9.140625" style="9" customWidth="1"/>
    <col min="5631" max="5631" width="4.28125" style="9" customWidth="1"/>
    <col min="5632" max="5632" width="5.57421875" style="9" customWidth="1"/>
    <col min="5633" max="5633" width="47.7109375" style="9" customWidth="1"/>
    <col min="5634" max="5634" width="3.7109375" style="9" customWidth="1"/>
    <col min="5635" max="5635" width="16.28125" style="9" customWidth="1"/>
    <col min="5636" max="5636" width="5.8515625" style="9" bestFit="1" customWidth="1"/>
    <col min="5637" max="5638" width="6.140625" style="9" customWidth="1"/>
    <col min="5639" max="5639" width="9.421875" style="9" bestFit="1" customWidth="1"/>
    <col min="5640" max="5640" width="12.8515625" style="9" bestFit="1" customWidth="1"/>
    <col min="5641" max="5641" width="15.7109375" style="9" bestFit="1" customWidth="1"/>
    <col min="5642" max="5643" width="12.7109375" style="9" customWidth="1"/>
    <col min="5644" max="5886" width="9.140625" style="9" customWidth="1"/>
    <col min="5887" max="5887" width="4.28125" style="9" customWidth="1"/>
    <col min="5888" max="5888" width="5.57421875" style="9" customWidth="1"/>
    <col min="5889" max="5889" width="47.7109375" style="9" customWidth="1"/>
    <col min="5890" max="5890" width="3.7109375" style="9" customWidth="1"/>
    <col min="5891" max="5891" width="16.28125" style="9" customWidth="1"/>
    <col min="5892" max="5892" width="5.8515625" style="9" bestFit="1" customWidth="1"/>
    <col min="5893" max="5894" width="6.140625" style="9" customWidth="1"/>
    <col min="5895" max="5895" width="9.421875" style="9" bestFit="1" customWidth="1"/>
    <col min="5896" max="5896" width="12.8515625" style="9" bestFit="1" customWidth="1"/>
    <col min="5897" max="5897" width="15.7109375" style="9" bestFit="1" customWidth="1"/>
    <col min="5898" max="5899" width="12.7109375" style="9" customWidth="1"/>
    <col min="5900" max="6142" width="9.140625" style="9" customWidth="1"/>
    <col min="6143" max="6143" width="4.28125" style="9" customWidth="1"/>
    <col min="6144" max="6144" width="5.57421875" style="9" customWidth="1"/>
    <col min="6145" max="6145" width="47.7109375" style="9" customWidth="1"/>
    <col min="6146" max="6146" width="3.7109375" style="9" customWidth="1"/>
    <col min="6147" max="6147" width="16.28125" style="9" customWidth="1"/>
    <col min="6148" max="6148" width="5.8515625" style="9" bestFit="1" customWidth="1"/>
    <col min="6149" max="6150" width="6.140625" style="9" customWidth="1"/>
    <col min="6151" max="6151" width="9.421875" style="9" bestFit="1" customWidth="1"/>
    <col min="6152" max="6152" width="12.8515625" style="9" bestFit="1" customWidth="1"/>
    <col min="6153" max="6153" width="15.7109375" style="9" bestFit="1" customWidth="1"/>
    <col min="6154" max="6155" width="12.7109375" style="9" customWidth="1"/>
    <col min="6156" max="6398" width="9.140625" style="9" customWidth="1"/>
    <col min="6399" max="6399" width="4.28125" style="9" customWidth="1"/>
    <col min="6400" max="6400" width="5.57421875" style="9" customWidth="1"/>
    <col min="6401" max="6401" width="47.7109375" style="9" customWidth="1"/>
    <col min="6402" max="6402" width="3.7109375" style="9" customWidth="1"/>
    <col min="6403" max="6403" width="16.28125" style="9" customWidth="1"/>
    <col min="6404" max="6404" width="5.8515625" style="9" bestFit="1" customWidth="1"/>
    <col min="6405" max="6406" width="6.140625" style="9" customWidth="1"/>
    <col min="6407" max="6407" width="9.421875" style="9" bestFit="1" customWidth="1"/>
    <col min="6408" max="6408" width="12.8515625" style="9" bestFit="1" customWidth="1"/>
    <col min="6409" max="6409" width="15.7109375" style="9" bestFit="1" customWidth="1"/>
    <col min="6410" max="6411" width="12.7109375" style="9" customWidth="1"/>
    <col min="6412" max="6654" width="9.140625" style="9" customWidth="1"/>
    <col min="6655" max="6655" width="4.28125" style="9" customWidth="1"/>
    <col min="6656" max="6656" width="5.57421875" style="9" customWidth="1"/>
    <col min="6657" max="6657" width="47.7109375" style="9" customWidth="1"/>
    <col min="6658" max="6658" width="3.7109375" style="9" customWidth="1"/>
    <col min="6659" max="6659" width="16.28125" style="9" customWidth="1"/>
    <col min="6660" max="6660" width="5.8515625" style="9" bestFit="1" customWidth="1"/>
    <col min="6661" max="6662" width="6.140625" style="9" customWidth="1"/>
    <col min="6663" max="6663" width="9.421875" style="9" bestFit="1" customWidth="1"/>
    <col min="6664" max="6664" width="12.8515625" style="9" bestFit="1" customWidth="1"/>
    <col min="6665" max="6665" width="15.7109375" style="9" bestFit="1" customWidth="1"/>
    <col min="6666" max="6667" width="12.7109375" style="9" customWidth="1"/>
    <col min="6668" max="6910" width="9.140625" style="9" customWidth="1"/>
    <col min="6911" max="6911" width="4.28125" style="9" customWidth="1"/>
    <col min="6912" max="6912" width="5.57421875" style="9" customWidth="1"/>
    <col min="6913" max="6913" width="47.7109375" style="9" customWidth="1"/>
    <col min="6914" max="6914" width="3.7109375" style="9" customWidth="1"/>
    <col min="6915" max="6915" width="16.28125" style="9" customWidth="1"/>
    <col min="6916" max="6916" width="5.8515625" style="9" bestFit="1" customWidth="1"/>
    <col min="6917" max="6918" width="6.140625" style="9" customWidth="1"/>
    <col min="6919" max="6919" width="9.421875" style="9" bestFit="1" customWidth="1"/>
    <col min="6920" max="6920" width="12.8515625" style="9" bestFit="1" customWidth="1"/>
    <col min="6921" max="6921" width="15.7109375" style="9" bestFit="1" customWidth="1"/>
    <col min="6922" max="6923" width="12.7109375" style="9" customWidth="1"/>
    <col min="6924" max="7166" width="9.140625" style="9" customWidth="1"/>
    <col min="7167" max="7167" width="4.28125" style="9" customWidth="1"/>
    <col min="7168" max="7168" width="5.57421875" style="9" customWidth="1"/>
    <col min="7169" max="7169" width="47.7109375" style="9" customWidth="1"/>
    <col min="7170" max="7170" width="3.7109375" style="9" customWidth="1"/>
    <col min="7171" max="7171" width="16.28125" style="9" customWidth="1"/>
    <col min="7172" max="7172" width="5.8515625" style="9" bestFit="1" customWidth="1"/>
    <col min="7173" max="7174" width="6.140625" style="9" customWidth="1"/>
    <col min="7175" max="7175" width="9.421875" style="9" bestFit="1" customWidth="1"/>
    <col min="7176" max="7176" width="12.8515625" style="9" bestFit="1" customWidth="1"/>
    <col min="7177" max="7177" width="15.7109375" style="9" bestFit="1" customWidth="1"/>
    <col min="7178" max="7179" width="12.7109375" style="9" customWidth="1"/>
    <col min="7180" max="7422" width="9.140625" style="9" customWidth="1"/>
    <col min="7423" max="7423" width="4.28125" style="9" customWidth="1"/>
    <col min="7424" max="7424" width="5.57421875" style="9" customWidth="1"/>
    <col min="7425" max="7425" width="47.7109375" style="9" customWidth="1"/>
    <col min="7426" max="7426" width="3.7109375" style="9" customWidth="1"/>
    <col min="7427" max="7427" width="16.28125" style="9" customWidth="1"/>
    <col min="7428" max="7428" width="5.8515625" style="9" bestFit="1" customWidth="1"/>
    <col min="7429" max="7430" width="6.140625" style="9" customWidth="1"/>
    <col min="7431" max="7431" width="9.421875" style="9" bestFit="1" customWidth="1"/>
    <col min="7432" max="7432" width="12.8515625" style="9" bestFit="1" customWidth="1"/>
    <col min="7433" max="7433" width="15.7109375" style="9" bestFit="1" customWidth="1"/>
    <col min="7434" max="7435" width="12.7109375" style="9" customWidth="1"/>
    <col min="7436" max="7678" width="9.140625" style="9" customWidth="1"/>
    <col min="7679" max="7679" width="4.28125" style="9" customWidth="1"/>
    <col min="7680" max="7680" width="5.57421875" style="9" customWidth="1"/>
    <col min="7681" max="7681" width="47.7109375" style="9" customWidth="1"/>
    <col min="7682" max="7682" width="3.7109375" style="9" customWidth="1"/>
    <col min="7683" max="7683" width="16.28125" style="9" customWidth="1"/>
    <col min="7684" max="7684" width="5.8515625" style="9" bestFit="1" customWidth="1"/>
    <col min="7685" max="7686" width="6.140625" style="9" customWidth="1"/>
    <col min="7687" max="7687" width="9.421875" style="9" bestFit="1" customWidth="1"/>
    <col min="7688" max="7688" width="12.8515625" style="9" bestFit="1" customWidth="1"/>
    <col min="7689" max="7689" width="15.7109375" style="9" bestFit="1" customWidth="1"/>
    <col min="7690" max="7691" width="12.7109375" style="9" customWidth="1"/>
    <col min="7692" max="7934" width="9.140625" style="9" customWidth="1"/>
    <col min="7935" max="7935" width="4.28125" style="9" customWidth="1"/>
    <col min="7936" max="7936" width="5.57421875" style="9" customWidth="1"/>
    <col min="7937" max="7937" width="47.7109375" style="9" customWidth="1"/>
    <col min="7938" max="7938" width="3.7109375" style="9" customWidth="1"/>
    <col min="7939" max="7939" width="16.28125" style="9" customWidth="1"/>
    <col min="7940" max="7940" width="5.8515625" style="9" bestFit="1" customWidth="1"/>
    <col min="7941" max="7942" width="6.140625" style="9" customWidth="1"/>
    <col min="7943" max="7943" width="9.421875" style="9" bestFit="1" customWidth="1"/>
    <col min="7944" max="7944" width="12.8515625" style="9" bestFit="1" customWidth="1"/>
    <col min="7945" max="7945" width="15.7109375" style="9" bestFit="1" customWidth="1"/>
    <col min="7946" max="7947" width="12.7109375" style="9" customWidth="1"/>
    <col min="7948" max="8190" width="9.140625" style="9" customWidth="1"/>
    <col min="8191" max="8191" width="4.28125" style="9" customWidth="1"/>
    <col min="8192" max="8192" width="5.57421875" style="9" customWidth="1"/>
    <col min="8193" max="8193" width="47.7109375" style="9" customWidth="1"/>
    <col min="8194" max="8194" width="3.7109375" style="9" customWidth="1"/>
    <col min="8195" max="8195" width="16.28125" style="9" customWidth="1"/>
    <col min="8196" max="8196" width="5.8515625" style="9" bestFit="1" customWidth="1"/>
    <col min="8197" max="8198" width="6.140625" style="9" customWidth="1"/>
    <col min="8199" max="8199" width="9.421875" style="9" bestFit="1" customWidth="1"/>
    <col min="8200" max="8200" width="12.8515625" style="9" bestFit="1" customWidth="1"/>
    <col min="8201" max="8201" width="15.7109375" style="9" bestFit="1" customWidth="1"/>
    <col min="8202" max="8203" width="12.7109375" style="9" customWidth="1"/>
    <col min="8204" max="8446" width="9.140625" style="9" customWidth="1"/>
    <col min="8447" max="8447" width="4.28125" style="9" customWidth="1"/>
    <col min="8448" max="8448" width="5.57421875" style="9" customWidth="1"/>
    <col min="8449" max="8449" width="47.7109375" style="9" customWidth="1"/>
    <col min="8450" max="8450" width="3.7109375" style="9" customWidth="1"/>
    <col min="8451" max="8451" width="16.28125" style="9" customWidth="1"/>
    <col min="8452" max="8452" width="5.8515625" style="9" bestFit="1" customWidth="1"/>
    <col min="8453" max="8454" width="6.140625" style="9" customWidth="1"/>
    <col min="8455" max="8455" width="9.421875" style="9" bestFit="1" customWidth="1"/>
    <col min="8456" max="8456" width="12.8515625" style="9" bestFit="1" customWidth="1"/>
    <col min="8457" max="8457" width="15.7109375" style="9" bestFit="1" customWidth="1"/>
    <col min="8458" max="8459" width="12.7109375" style="9" customWidth="1"/>
    <col min="8460" max="8702" width="9.140625" style="9" customWidth="1"/>
    <col min="8703" max="8703" width="4.28125" style="9" customWidth="1"/>
    <col min="8704" max="8704" width="5.57421875" style="9" customWidth="1"/>
    <col min="8705" max="8705" width="47.7109375" style="9" customWidth="1"/>
    <col min="8706" max="8706" width="3.7109375" style="9" customWidth="1"/>
    <col min="8707" max="8707" width="16.28125" style="9" customWidth="1"/>
    <col min="8708" max="8708" width="5.8515625" style="9" bestFit="1" customWidth="1"/>
    <col min="8709" max="8710" width="6.140625" style="9" customWidth="1"/>
    <col min="8711" max="8711" width="9.421875" style="9" bestFit="1" customWidth="1"/>
    <col min="8712" max="8712" width="12.8515625" style="9" bestFit="1" customWidth="1"/>
    <col min="8713" max="8713" width="15.7109375" style="9" bestFit="1" customWidth="1"/>
    <col min="8714" max="8715" width="12.7109375" style="9" customWidth="1"/>
    <col min="8716" max="8958" width="9.140625" style="9" customWidth="1"/>
    <col min="8959" max="8959" width="4.28125" style="9" customWidth="1"/>
    <col min="8960" max="8960" width="5.57421875" style="9" customWidth="1"/>
    <col min="8961" max="8961" width="47.7109375" style="9" customWidth="1"/>
    <col min="8962" max="8962" width="3.7109375" style="9" customWidth="1"/>
    <col min="8963" max="8963" width="16.28125" style="9" customWidth="1"/>
    <col min="8964" max="8964" width="5.8515625" style="9" bestFit="1" customWidth="1"/>
    <col min="8965" max="8966" width="6.140625" style="9" customWidth="1"/>
    <col min="8967" max="8967" width="9.421875" style="9" bestFit="1" customWidth="1"/>
    <col min="8968" max="8968" width="12.8515625" style="9" bestFit="1" customWidth="1"/>
    <col min="8969" max="8969" width="15.7109375" style="9" bestFit="1" customWidth="1"/>
    <col min="8970" max="8971" width="12.7109375" style="9" customWidth="1"/>
    <col min="8972" max="9214" width="9.140625" style="9" customWidth="1"/>
    <col min="9215" max="9215" width="4.28125" style="9" customWidth="1"/>
    <col min="9216" max="9216" width="5.57421875" style="9" customWidth="1"/>
    <col min="9217" max="9217" width="47.7109375" style="9" customWidth="1"/>
    <col min="9218" max="9218" width="3.7109375" style="9" customWidth="1"/>
    <col min="9219" max="9219" width="16.28125" style="9" customWidth="1"/>
    <col min="9220" max="9220" width="5.8515625" style="9" bestFit="1" customWidth="1"/>
    <col min="9221" max="9222" width="6.140625" style="9" customWidth="1"/>
    <col min="9223" max="9223" width="9.421875" style="9" bestFit="1" customWidth="1"/>
    <col min="9224" max="9224" width="12.8515625" style="9" bestFit="1" customWidth="1"/>
    <col min="9225" max="9225" width="15.7109375" style="9" bestFit="1" customWidth="1"/>
    <col min="9226" max="9227" width="12.7109375" style="9" customWidth="1"/>
    <col min="9228" max="9470" width="9.140625" style="9" customWidth="1"/>
    <col min="9471" max="9471" width="4.28125" style="9" customWidth="1"/>
    <col min="9472" max="9472" width="5.57421875" style="9" customWidth="1"/>
    <col min="9473" max="9473" width="47.7109375" style="9" customWidth="1"/>
    <col min="9474" max="9474" width="3.7109375" style="9" customWidth="1"/>
    <col min="9475" max="9475" width="16.28125" style="9" customWidth="1"/>
    <col min="9476" max="9476" width="5.8515625" style="9" bestFit="1" customWidth="1"/>
    <col min="9477" max="9478" width="6.140625" style="9" customWidth="1"/>
    <col min="9479" max="9479" width="9.421875" style="9" bestFit="1" customWidth="1"/>
    <col min="9480" max="9480" width="12.8515625" style="9" bestFit="1" customWidth="1"/>
    <col min="9481" max="9481" width="15.7109375" style="9" bestFit="1" customWidth="1"/>
    <col min="9482" max="9483" width="12.7109375" style="9" customWidth="1"/>
    <col min="9484" max="9726" width="9.140625" style="9" customWidth="1"/>
    <col min="9727" max="9727" width="4.28125" style="9" customWidth="1"/>
    <col min="9728" max="9728" width="5.57421875" style="9" customWidth="1"/>
    <col min="9729" max="9729" width="47.7109375" style="9" customWidth="1"/>
    <col min="9730" max="9730" width="3.7109375" style="9" customWidth="1"/>
    <col min="9731" max="9731" width="16.28125" style="9" customWidth="1"/>
    <col min="9732" max="9732" width="5.8515625" style="9" bestFit="1" customWidth="1"/>
    <col min="9733" max="9734" width="6.140625" style="9" customWidth="1"/>
    <col min="9735" max="9735" width="9.421875" style="9" bestFit="1" customWidth="1"/>
    <col min="9736" max="9736" width="12.8515625" style="9" bestFit="1" customWidth="1"/>
    <col min="9737" max="9737" width="15.7109375" style="9" bestFit="1" customWidth="1"/>
    <col min="9738" max="9739" width="12.7109375" style="9" customWidth="1"/>
    <col min="9740" max="9982" width="9.140625" style="9" customWidth="1"/>
    <col min="9983" max="9983" width="4.28125" style="9" customWidth="1"/>
    <col min="9984" max="9984" width="5.57421875" style="9" customWidth="1"/>
    <col min="9985" max="9985" width="47.7109375" style="9" customWidth="1"/>
    <col min="9986" max="9986" width="3.7109375" style="9" customWidth="1"/>
    <col min="9987" max="9987" width="16.28125" style="9" customWidth="1"/>
    <col min="9988" max="9988" width="5.8515625" style="9" bestFit="1" customWidth="1"/>
    <col min="9989" max="9990" width="6.140625" style="9" customWidth="1"/>
    <col min="9991" max="9991" width="9.421875" style="9" bestFit="1" customWidth="1"/>
    <col min="9992" max="9992" width="12.8515625" style="9" bestFit="1" customWidth="1"/>
    <col min="9993" max="9993" width="15.7109375" style="9" bestFit="1" customWidth="1"/>
    <col min="9994" max="9995" width="12.7109375" style="9" customWidth="1"/>
    <col min="9996" max="10238" width="9.140625" style="9" customWidth="1"/>
    <col min="10239" max="10239" width="4.28125" style="9" customWidth="1"/>
    <col min="10240" max="10240" width="5.57421875" style="9" customWidth="1"/>
    <col min="10241" max="10241" width="47.7109375" style="9" customWidth="1"/>
    <col min="10242" max="10242" width="3.7109375" style="9" customWidth="1"/>
    <col min="10243" max="10243" width="16.28125" style="9" customWidth="1"/>
    <col min="10244" max="10244" width="5.8515625" style="9" bestFit="1" customWidth="1"/>
    <col min="10245" max="10246" width="6.140625" style="9" customWidth="1"/>
    <col min="10247" max="10247" width="9.421875" style="9" bestFit="1" customWidth="1"/>
    <col min="10248" max="10248" width="12.8515625" style="9" bestFit="1" customWidth="1"/>
    <col min="10249" max="10249" width="15.7109375" style="9" bestFit="1" customWidth="1"/>
    <col min="10250" max="10251" width="12.7109375" style="9" customWidth="1"/>
    <col min="10252" max="10494" width="9.140625" style="9" customWidth="1"/>
    <col min="10495" max="10495" width="4.28125" style="9" customWidth="1"/>
    <col min="10496" max="10496" width="5.57421875" style="9" customWidth="1"/>
    <col min="10497" max="10497" width="47.7109375" style="9" customWidth="1"/>
    <col min="10498" max="10498" width="3.7109375" style="9" customWidth="1"/>
    <col min="10499" max="10499" width="16.28125" style="9" customWidth="1"/>
    <col min="10500" max="10500" width="5.8515625" style="9" bestFit="1" customWidth="1"/>
    <col min="10501" max="10502" width="6.140625" style="9" customWidth="1"/>
    <col min="10503" max="10503" width="9.421875" style="9" bestFit="1" customWidth="1"/>
    <col min="10504" max="10504" width="12.8515625" style="9" bestFit="1" customWidth="1"/>
    <col min="10505" max="10505" width="15.7109375" style="9" bestFit="1" customWidth="1"/>
    <col min="10506" max="10507" width="12.7109375" style="9" customWidth="1"/>
    <col min="10508" max="10750" width="9.140625" style="9" customWidth="1"/>
    <col min="10751" max="10751" width="4.28125" style="9" customWidth="1"/>
    <col min="10752" max="10752" width="5.57421875" style="9" customWidth="1"/>
    <col min="10753" max="10753" width="47.7109375" style="9" customWidth="1"/>
    <col min="10754" max="10754" width="3.7109375" style="9" customWidth="1"/>
    <col min="10755" max="10755" width="16.28125" style="9" customWidth="1"/>
    <col min="10756" max="10756" width="5.8515625" style="9" bestFit="1" customWidth="1"/>
    <col min="10757" max="10758" width="6.140625" style="9" customWidth="1"/>
    <col min="10759" max="10759" width="9.421875" style="9" bestFit="1" customWidth="1"/>
    <col min="10760" max="10760" width="12.8515625" style="9" bestFit="1" customWidth="1"/>
    <col min="10761" max="10761" width="15.7109375" style="9" bestFit="1" customWidth="1"/>
    <col min="10762" max="10763" width="12.7109375" style="9" customWidth="1"/>
    <col min="10764" max="11006" width="9.140625" style="9" customWidth="1"/>
    <col min="11007" max="11007" width="4.28125" style="9" customWidth="1"/>
    <col min="11008" max="11008" width="5.57421875" style="9" customWidth="1"/>
    <col min="11009" max="11009" width="47.7109375" style="9" customWidth="1"/>
    <col min="11010" max="11010" width="3.7109375" style="9" customWidth="1"/>
    <col min="11011" max="11011" width="16.28125" style="9" customWidth="1"/>
    <col min="11012" max="11012" width="5.8515625" style="9" bestFit="1" customWidth="1"/>
    <col min="11013" max="11014" width="6.140625" style="9" customWidth="1"/>
    <col min="11015" max="11015" width="9.421875" style="9" bestFit="1" customWidth="1"/>
    <col min="11016" max="11016" width="12.8515625" style="9" bestFit="1" customWidth="1"/>
    <col min="11017" max="11017" width="15.7109375" style="9" bestFit="1" customWidth="1"/>
    <col min="11018" max="11019" width="12.7109375" style="9" customWidth="1"/>
    <col min="11020" max="11262" width="9.140625" style="9" customWidth="1"/>
    <col min="11263" max="11263" width="4.28125" style="9" customWidth="1"/>
    <col min="11264" max="11264" width="5.57421875" style="9" customWidth="1"/>
    <col min="11265" max="11265" width="47.7109375" style="9" customWidth="1"/>
    <col min="11266" max="11266" width="3.7109375" style="9" customWidth="1"/>
    <col min="11267" max="11267" width="16.28125" style="9" customWidth="1"/>
    <col min="11268" max="11268" width="5.8515625" style="9" bestFit="1" customWidth="1"/>
    <col min="11269" max="11270" width="6.140625" style="9" customWidth="1"/>
    <col min="11271" max="11271" width="9.421875" style="9" bestFit="1" customWidth="1"/>
    <col min="11272" max="11272" width="12.8515625" style="9" bestFit="1" customWidth="1"/>
    <col min="11273" max="11273" width="15.7109375" style="9" bestFit="1" customWidth="1"/>
    <col min="11274" max="11275" width="12.7109375" style="9" customWidth="1"/>
    <col min="11276" max="11518" width="9.140625" style="9" customWidth="1"/>
    <col min="11519" max="11519" width="4.28125" style="9" customWidth="1"/>
    <col min="11520" max="11520" width="5.57421875" style="9" customWidth="1"/>
    <col min="11521" max="11521" width="47.7109375" style="9" customWidth="1"/>
    <col min="11522" max="11522" width="3.7109375" style="9" customWidth="1"/>
    <col min="11523" max="11523" width="16.28125" style="9" customWidth="1"/>
    <col min="11524" max="11524" width="5.8515625" style="9" bestFit="1" customWidth="1"/>
    <col min="11525" max="11526" width="6.140625" style="9" customWidth="1"/>
    <col min="11527" max="11527" width="9.421875" style="9" bestFit="1" customWidth="1"/>
    <col min="11528" max="11528" width="12.8515625" style="9" bestFit="1" customWidth="1"/>
    <col min="11529" max="11529" width="15.7109375" style="9" bestFit="1" customWidth="1"/>
    <col min="11530" max="11531" width="12.7109375" style="9" customWidth="1"/>
    <col min="11532" max="11774" width="9.140625" style="9" customWidth="1"/>
    <col min="11775" max="11775" width="4.28125" style="9" customWidth="1"/>
    <col min="11776" max="11776" width="5.57421875" style="9" customWidth="1"/>
    <col min="11777" max="11777" width="47.7109375" style="9" customWidth="1"/>
    <col min="11778" max="11778" width="3.7109375" style="9" customWidth="1"/>
    <col min="11779" max="11779" width="16.28125" style="9" customWidth="1"/>
    <col min="11780" max="11780" width="5.8515625" style="9" bestFit="1" customWidth="1"/>
    <col min="11781" max="11782" width="6.140625" style="9" customWidth="1"/>
    <col min="11783" max="11783" width="9.421875" style="9" bestFit="1" customWidth="1"/>
    <col min="11784" max="11784" width="12.8515625" style="9" bestFit="1" customWidth="1"/>
    <col min="11785" max="11785" width="15.7109375" style="9" bestFit="1" customWidth="1"/>
    <col min="11786" max="11787" width="12.7109375" style="9" customWidth="1"/>
    <col min="11788" max="12030" width="9.140625" style="9" customWidth="1"/>
    <col min="12031" max="12031" width="4.28125" style="9" customWidth="1"/>
    <col min="12032" max="12032" width="5.57421875" style="9" customWidth="1"/>
    <col min="12033" max="12033" width="47.7109375" style="9" customWidth="1"/>
    <col min="12034" max="12034" width="3.7109375" style="9" customWidth="1"/>
    <col min="12035" max="12035" width="16.28125" style="9" customWidth="1"/>
    <col min="12036" max="12036" width="5.8515625" style="9" bestFit="1" customWidth="1"/>
    <col min="12037" max="12038" width="6.140625" style="9" customWidth="1"/>
    <col min="12039" max="12039" width="9.421875" style="9" bestFit="1" customWidth="1"/>
    <col min="12040" max="12040" width="12.8515625" style="9" bestFit="1" customWidth="1"/>
    <col min="12041" max="12041" width="15.7109375" style="9" bestFit="1" customWidth="1"/>
    <col min="12042" max="12043" width="12.7109375" style="9" customWidth="1"/>
    <col min="12044" max="12286" width="9.140625" style="9" customWidth="1"/>
    <col min="12287" max="12287" width="4.28125" style="9" customWidth="1"/>
    <col min="12288" max="12288" width="5.57421875" style="9" customWidth="1"/>
    <col min="12289" max="12289" width="47.7109375" style="9" customWidth="1"/>
    <col min="12290" max="12290" width="3.7109375" style="9" customWidth="1"/>
    <col min="12291" max="12291" width="16.28125" style="9" customWidth="1"/>
    <col min="12292" max="12292" width="5.8515625" style="9" bestFit="1" customWidth="1"/>
    <col min="12293" max="12294" width="6.140625" style="9" customWidth="1"/>
    <col min="12295" max="12295" width="9.421875" style="9" bestFit="1" customWidth="1"/>
    <col min="12296" max="12296" width="12.8515625" style="9" bestFit="1" customWidth="1"/>
    <col min="12297" max="12297" width="15.7109375" style="9" bestFit="1" customWidth="1"/>
    <col min="12298" max="12299" width="12.7109375" style="9" customWidth="1"/>
    <col min="12300" max="12542" width="9.140625" style="9" customWidth="1"/>
    <col min="12543" max="12543" width="4.28125" style="9" customWidth="1"/>
    <col min="12544" max="12544" width="5.57421875" style="9" customWidth="1"/>
    <col min="12545" max="12545" width="47.7109375" style="9" customWidth="1"/>
    <col min="12546" max="12546" width="3.7109375" style="9" customWidth="1"/>
    <col min="12547" max="12547" width="16.28125" style="9" customWidth="1"/>
    <col min="12548" max="12548" width="5.8515625" style="9" bestFit="1" customWidth="1"/>
    <col min="12549" max="12550" width="6.140625" style="9" customWidth="1"/>
    <col min="12551" max="12551" width="9.421875" style="9" bestFit="1" customWidth="1"/>
    <col min="12552" max="12552" width="12.8515625" style="9" bestFit="1" customWidth="1"/>
    <col min="12553" max="12553" width="15.7109375" style="9" bestFit="1" customWidth="1"/>
    <col min="12554" max="12555" width="12.7109375" style="9" customWidth="1"/>
    <col min="12556" max="12798" width="9.140625" style="9" customWidth="1"/>
    <col min="12799" max="12799" width="4.28125" style="9" customWidth="1"/>
    <col min="12800" max="12800" width="5.57421875" style="9" customWidth="1"/>
    <col min="12801" max="12801" width="47.7109375" style="9" customWidth="1"/>
    <col min="12802" max="12802" width="3.7109375" style="9" customWidth="1"/>
    <col min="12803" max="12803" width="16.28125" style="9" customWidth="1"/>
    <col min="12804" max="12804" width="5.8515625" style="9" bestFit="1" customWidth="1"/>
    <col min="12805" max="12806" width="6.140625" style="9" customWidth="1"/>
    <col min="12807" max="12807" width="9.421875" style="9" bestFit="1" customWidth="1"/>
    <col min="12808" max="12808" width="12.8515625" style="9" bestFit="1" customWidth="1"/>
    <col min="12809" max="12809" width="15.7109375" style="9" bestFit="1" customWidth="1"/>
    <col min="12810" max="12811" width="12.7109375" style="9" customWidth="1"/>
    <col min="12812" max="13054" width="9.140625" style="9" customWidth="1"/>
    <col min="13055" max="13055" width="4.28125" style="9" customWidth="1"/>
    <col min="13056" max="13056" width="5.57421875" style="9" customWidth="1"/>
    <col min="13057" max="13057" width="47.7109375" style="9" customWidth="1"/>
    <col min="13058" max="13058" width="3.7109375" style="9" customWidth="1"/>
    <col min="13059" max="13059" width="16.28125" style="9" customWidth="1"/>
    <col min="13060" max="13060" width="5.8515625" style="9" bestFit="1" customWidth="1"/>
    <col min="13061" max="13062" width="6.140625" style="9" customWidth="1"/>
    <col min="13063" max="13063" width="9.421875" style="9" bestFit="1" customWidth="1"/>
    <col min="13064" max="13064" width="12.8515625" style="9" bestFit="1" customWidth="1"/>
    <col min="13065" max="13065" width="15.7109375" style="9" bestFit="1" customWidth="1"/>
    <col min="13066" max="13067" width="12.7109375" style="9" customWidth="1"/>
    <col min="13068" max="13310" width="9.140625" style="9" customWidth="1"/>
    <col min="13311" max="13311" width="4.28125" style="9" customWidth="1"/>
    <col min="13312" max="13312" width="5.57421875" style="9" customWidth="1"/>
    <col min="13313" max="13313" width="47.7109375" style="9" customWidth="1"/>
    <col min="13314" max="13314" width="3.7109375" style="9" customWidth="1"/>
    <col min="13315" max="13315" width="16.28125" style="9" customWidth="1"/>
    <col min="13316" max="13316" width="5.8515625" style="9" bestFit="1" customWidth="1"/>
    <col min="13317" max="13318" width="6.140625" style="9" customWidth="1"/>
    <col min="13319" max="13319" width="9.421875" style="9" bestFit="1" customWidth="1"/>
    <col min="13320" max="13320" width="12.8515625" style="9" bestFit="1" customWidth="1"/>
    <col min="13321" max="13321" width="15.7109375" style="9" bestFit="1" customWidth="1"/>
    <col min="13322" max="13323" width="12.7109375" style="9" customWidth="1"/>
    <col min="13324" max="13566" width="9.140625" style="9" customWidth="1"/>
    <col min="13567" max="13567" width="4.28125" style="9" customWidth="1"/>
    <col min="13568" max="13568" width="5.57421875" style="9" customWidth="1"/>
    <col min="13569" max="13569" width="47.7109375" style="9" customWidth="1"/>
    <col min="13570" max="13570" width="3.7109375" style="9" customWidth="1"/>
    <col min="13571" max="13571" width="16.28125" style="9" customWidth="1"/>
    <col min="13572" max="13572" width="5.8515625" style="9" bestFit="1" customWidth="1"/>
    <col min="13573" max="13574" width="6.140625" style="9" customWidth="1"/>
    <col min="13575" max="13575" width="9.421875" style="9" bestFit="1" customWidth="1"/>
    <col min="13576" max="13576" width="12.8515625" style="9" bestFit="1" customWidth="1"/>
    <col min="13577" max="13577" width="15.7109375" style="9" bestFit="1" customWidth="1"/>
    <col min="13578" max="13579" width="12.7109375" style="9" customWidth="1"/>
    <col min="13580" max="13822" width="9.140625" style="9" customWidth="1"/>
    <col min="13823" max="13823" width="4.28125" style="9" customWidth="1"/>
    <col min="13824" max="13824" width="5.57421875" style="9" customWidth="1"/>
    <col min="13825" max="13825" width="47.7109375" style="9" customWidth="1"/>
    <col min="13826" max="13826" width="3.7109375" style="9" customWidth="1"/>
    <col min="13827" max="13827" width="16.28125" style="9" customWidth="1"/>
    <col min="13828" max="13828" width="5.8515625" style="9" bestFit="1" customWidth="1"/>
    <col min="13829" max="13830" width="6.140625" style="9" customWidth="1"/>
    <col min="13831" max="13831" width="9.421875" style="9" bestFit="1" customWidth="1"/>
    <col min="13832" max="13832" width="12.8515625" style="9" bestFit="1" customWidth="1"/>
    <col min="13833" max="13833" width="15.7109375" style="9" bestFit="1" customWidth="1"/>
    <col min="13834" max="13835" width="12.7109375" style="9" customWidth="1"/>
    <col min="13836" max="14078" width="9.140625" style="9" customWidth="1"/>
    <col min="14079" max="14079" width="4.28125" style="9" customWidth="1"/>
    <col min="14080" max="14080" width="5.57421875" style="9" customWidth="1"/>
    <col min="14081" max="14081" width="47.7109375" style="9" customWidth="1"/>
    <col min="14082" max="14082" width="3.7109375" style="9" customWidth="1"/>
    <col min="14083" max="14083" width="16.28125" style="9" customWidth="1"/>
    <col min="14084" max="14084" width="5.8515625" style="9" bestFit="1" customWidth="1"/>
    <col min="14085" max="14086" width="6.140625" style="9" customWidth="1"/>
    <col min="14087" max="14087" width="9.421875" style="9" bestFit="1" customWidth="1"/>
    <col min="14088" max="14088" width="12.8515625" style="9" bestFit="1" customWidth="1"/>
    <col min="14089" max="14089" width="15.7109375" style="9" bestFit="1" customWidth="1"/>
    <col min="14090" max="14091" width="12.7109375" style="9" customWidth="1"/>
    <col min="14092" max="14334" width="9.140625" style="9" customWidth="1"/>
    <col min="14335" max="14335" width="4.28125" style="9" customWidth="1"/>
    <col min="14336" max="14336" width="5.57421875" style="9" customWidth="1"/>
    <col min="14337" max="14337" width="47.7109375" style="9" customWidth="1"/>
    <col min="14338" max="14338" width="3.7109375" style="9" customWidth="1"/>
    <col min="14339" max="14339" width="16.28125" style="9" customWidth="1"/>
    <col min="14340" max="14340" width="5.8515625" style="9" bestFit="1" customWidth="1"/>
    <col min="14341" max="14342" width="6.140625" style="9" customWidth="1"/>
    <col min="14343" max="14343" width="9.421875" style="9" bestFit="1" customWidth="1"/>
    <col min="14344" max="14344" width="12.8515625" style="9" bestFit="1" customWidth="1"/>
    <col min="14345" max="14345" width="15.7109375" style="9" bestFit="1" customWidth="1"/>
    <col min="14346" max="14347" width="12.7109375" style="9" customWidth="1"/>
    <col min="14348" max="14590" width="9.140625" style="9" customWidth="1"/>
    <col min="14591" max="14591" width="4.28125" style="9" customWidth="1"/>
    <col min="14592" max="14592" width="5.57421875" style="9" customWidth="1"/>
    <col min="14593" max="14593" width="47.7109375" style="9" customWidth="1"/>
    <col min="14594" max="14594" width="3.7109375" style="9" customWidth="1"/>
    <col min="14595" max="14595" width="16.28125" style="9" customWidth="1"/>
    <col min="14596" max="14596" width="5.8515625" style="9" bestFit="1" customWidth="1"/>
    <col min="14597" max="14598" width="6.140625" style="9" customWidth="1"/>
    <col min="14599" max="14599" width="9.421875" style="9" bestFit="1" customWidth="1"/>
    <col min="14600" max="14600" width="12.8515625" style="9" bestFit="1" customWidth="1"/>
    <col min="14601" max="14601" width="15.7109375" style="9" bestFit="1" customWidth="1"/>
    <col min="14602" max="14603" width="12.7109375" style="9" customWidth="1"/>
    <col min="14604" max="14846" width="9.140625" style="9" customWidth="1"/>
    <col min="14847" max="14847" width="4.28125" style="9" customWidth="1"/>
    <col min="14848" max="14848" width="5.57421875" style="9" customWidth="1"/>
    <col min="14849" max="14849" width="47.7109375" style="9" customWidth="1"/>
    <col min="14850" max="14850" width="3.7109375" style="9" customWidth="1"/>
    <col min="14851" max="14851" width="16.28125" style="9" customWidth="1"/>
    <col min="14852" max="14852" width="5.8515625" style="9" bestFit="1" customWidth="1"/>
    <col min="14853" max="14854" width="6.140625" style="9" customWidth="1"/>
    <col min="14855" max="14855" width="9.421875" style="9" bestFit="1" customWidth="1"/>
    <col min="14856" max="14856" width="12.8515625" style="9" bestFit="1" customWidth="1"/>
    <col min="14857" max="14857" width="15.7109375" style="9" bestFit="1" customWidth="1"/>
    <col min="14858" max="14859" width="12.7109375" style="9" customWidth="1"/>
    <col min="14860" max="15102" width="9.140625" style="9" customWidth="1"/>
    <col min="15103" max="15103" width="4.28125" style="9" customWidth="1"/>
    <col min="15104" max="15104" width="5.57421875" style="9" customWidth="1"/>
    <col min="15105" max="15105" width="47.7109375" style="9" customWidth="1"/>
    <col min="15106" max="15106" width="3.7109375" style="9" customWidth="1"/>
    <col min="15107" max="15107" width="16.28125" style="9" customWidth="1"/>
    <col min="15108" max="15108" width="5.8515625" style="9" bestFit="1" customWidth="1"/>
    <col min="15109" max="15110" width="6.140625" style="9" customWidth="1"/>
    <col min="15111" max="15111" width="9.421875" style="9" bestFit="1" customWidth="1"/>
    <col min="15112" max="15112" width="12.8515625" style="9" bestFit="1" customWidth="1"/>
    <col min="15113" max="15113" width="15.7109375" style="9" bestFit="1" customWidth="1"/>
    <col min="15114" max="15115" width="12.7109375" style="9" customWidth="1"/>
    <col min="15116" max="15358" width="9.140625" style="9" customWidth="1"/>
    <col min="15359" max="15359" width="4.28125" style="9" customWidth="1"/>
    <col min="15360" max="15360" width="5.57421875" style="9" customWidth="1"/>
    <col min="15361" max="15361" width="47.7109375" style="9" customWidth="1"/>
    <col min="15362" max="15362" width="3.7109375" style="9" customWidth="1"/>
    <col min="15363" max="15363" width="16.28125" style="9" customWidth="1"/>
    <col min="15364" max="15364" width="5.8515625" style="9" bestFit="1" customWidth="1"/>
    <col min="15365" max="15366" width="6.140625" style="9" customWidth="1"/>
    <col min="15367" max="15367" width="9.421875" style="9" bestFit="1" customWidth="1"/>
    <col min="15368" max="15368" width="12.8515625" style="9" bestFit="1" customWidth="1"/>
    <col min="15369" max="15369" width="15.7109375" style="9" bestFit="1" customWidth="1"/>
    <col min="15370" max="15371" width="12.7109375" style="9" customWidth="1"/>
    <col min="15372" max="15614" width="9.140625" style="9" customWidth="1"/>
    <col min="15615" max="15615" width="4.28125" style="9" customWidth="1"/>
    <col min="15616" max="15616" width="5.57421875" style="9" customWidth="1"/>
    <col min="15617" max="15617" width="47.7109375" style="9" customWidth="1"/>
    <col min="15618" max="15618" width="3.7109375" style="9" customWidth="1"/>
    <col min="15619" max="15619" width="16.28125" style="9" customWidth="1"/>
    <col min="15620" max="15620" width="5.8515625" style="9" bestFit="1" customWidth="1"/>
    <col min="15621" max="15622" width="6.140625" style="9" customWidth="1"/>
    <col min="15623" max="15623" width="9.421875" style="9" bestFit="1" customWidth="1"/>
    <col min="15624" max="15624" width="12.8515625" style="9" bestFit="1" customWidth="1"/>
    <col min="15625" max="15625" width="15.7109375" style="9" bestFit="1" customWidth="1"/>
    <col min="15626" max="15627" width="12.7109375" style="9" customWidth="1"/>
    <col min="15628" max="15870" width="9.140625" style="9" customWidth="1"/>
    <col min="15871" max="15871" width="4.28125" style="9" customWidth="1"/>
    <col min="15872" max="15872" width="5.57421875" style="9" customWidth="1"/>
    <col min="15873" max="15873" width="47.7109375" style="9" customWidth="1"/>
    <col min="15874" max="15874" width="3.7109375" style="9" customWidth="1"/>
    <col min="15875" max="15875" width="16.28125" style="9" customWidth="1"/>
    <col min="15876" max="15876" width="5.8515625" style="9" bestFit="1" customWidth="1"/>
    <col min="15877" max="15878" width="6.140625" style="9" customWidth="1"/>
    <col min="15879" max="15879" width="9.421875" style="9" bestFit="1" customWidth="1"/>
    <col min="15880" max="15880" width="12.8515625" style="9" bestFit="1" customWidth="1"/>
    <col min="15881" max="15881" width="15.7109375" style="9" bestFit="1" customWidth="1"/>
    <col min="15882" max="15883" width="12.7109375" style="9" customWidth="1"/>
    <col min="15884" max="16126" width="9.140625" style="9" customWidth="1"/>
    <col min="16127" max="16127" width="4.28125" style="9" customWidth="1"/>
    <col min="16128" max="16128" width="5.57421875" style="9" customWidth="1"/>
    <col min="16129" max="16129" width="47.7109375" style="9" customWidth="1"/>
    <col min="16130" max="16130" width="3.7109375" style="9" customWidth="1"/>
    <col min="16131" max="16131" width="16.28125" style="9" customWidth="1"/>
    <col min="16132" max="16132" width="5.8515625" style="9" bestFit="1" customWidth="1"/>
    <col min="16133" max="16134" width="6.140625" style="9" customWidth="1"/>
    <col min="16135" max="16135" width="9.421875" style="9" bestFit="1" customWidth="1"/>
    <col min="16136" max="16136" width="12.8515625" style="9" bestFit="1" customWidth="1"/>
    <col min="16137" max="16137" width="15.7109375" style="9" bestFit="1" customWidth="1"/>
    <col min="16138" max="16139" width="12.7109375" style="9" customWidth="1"/>
    <col min="16140" max="16384" width="9.140625" style="9" customWidth="1"/>
  </cols>
  <sheetData>
    <row r="1" ht="15">
      <c r="A1" s="71" t="s">
        <v>112</v>
      </c>
    </row>
    <row r="2" spans="1:4" ht="15">
      <c r="A2" s="9" t="s">
        <v>113</v>
      </c>
      <c r="D2" s="148"/>
    </row>
    <row r="3" spans="1:4" ht="15">
      <c r="A3" s="9" t="s">
        <v>114</v>
      </c>
      <c r="D3" s="148"/>
    </row>
    <row r="4" spans="4:9" ht="13.5" thickBot="1">
      <c r="D4" s="4"/>
      <c r="E4" s="5"/>
      <c r="F4" s="5"/>
      <c r="G4" s="5"/>
      <c r="H4" s="5"/>
      <c r="I4" s="6"/>
    </row>
    <row r="5" spans="1:11" ht="45" customHeight="1" thickBot="1" thickTop="1">
      <c r="A5" s="10" t="s">
        <v>0</v>
      </c>
      <c r="B5" s="115" t="s">
        <v>1</v>
      </c>
      <c r="C5" s="116" t="s">
        <v>2</v>
      </c>
      <c r="D5" s="116" t="s">
        <v>3</v>
      </c>
      <c r="E5" s="117" t="s">
        <v>4</v>
      </c>
      <c r="F5" s="118" t="s">
        <v>5</v>
      </c>
      <c r="G5" s="118" t="s">
        <v>6</v>
      </c>
      <c r="H5" s="119" t="s">
        <v>7</v>
      </c>
      <c r="I5" s="120" t="s">
        <v>8</v>
      </c>
      <c r="J5" s="121" t="s">
        <v>9</v>
      </c>
      <c r="K5" s="122" t="s">
        <v>10</v>
      </c>
    </row>
    <row r="6" spans="1:11" ht="12.75" customHeight="1" thickTop="1">
      <c r="A6" s="123">
        <v>1</v>
      </c>
      <c r="B6" s="124"/>
      <c r="C6" s="125" t="s">
        <v>11</v>
      </c>
      <c r="D6" s="126"/>
      <c r="E6" s="127"/>
      <c r="F6" s="128"/>
      <c r="G6" s="129"/>
      <c r="H6" s="130"/>
      <c r="I6" s="131"/>
      <c r="J6" s="132"/>
      <c r="K6" s="149"/>
    </row>
    <row r="7" spans="1:11" ht="84">
      <c r="A7" s="12">
        <v>4</v>
      </c>
      <c r="B7" s="13" t="s">
        <v>12</v>
      </c>
      <c r="C7" s="14" t="s">
        <v>13</v>
      </c>
      <c r="D7" s="15">
        <v>1</v>
      </c>
      <c r="E7" s="16" t="s">
        <v>14</v>
      </c>
      <c r="F7" s="17">
        <v>230</v>
      </c>
      <c r="G7" s="18">
        <v>1.42</v>
      </c>
      <c r="H7" s="19">
        <f aca="true" t="shared" si="0" ref="H7:H40">G7*D7</f>
        <v>1.42</v>
      </c>
      <c r="I7" s="20">
        <v>0</v>
      </c>
      <c r="J7" s="21">
        <f>I7*D7</f>
        <v>0</v>
      </c>
      <c r="K7" s="32">
        <f>J7*1.21</f>
        <v>0</v>
      </c>
    </row>
    <row r="8" spans="1:11" ht="60">
      <c r="A8" s="22">
        <v>9</v>
      </c>
      <c r="B8" s="23" t="s">
        <v>15</v>
      </c>
      <c r="C8" s="24" t="s">
        <v>16</v>
      </c>
      <c r="D8" s="25">
        <v>1</v>
      </c>
      <c r="E8" s="26" t="s">
        <v>17</v>
      </c>
      <c r="F8" s="27">
        <v>230</v>
      </c>
      <c r="G8" s="28">
        <v>2.2</v>
      </c>
      <c r="H8" s="29">
        <f t="shared" si="0"/>
        <v>2.2</v>
      </c>
      <c r="I8" s="30">
        <v>0</v>
      </c>
      <c r="J8" s="31">
        <f>I8*D8</f>
        <v>0</v>
      </c>
      <c r="K8" s="32">
        <f>J8*1.21</f>
        <v>0</v>
      </c>
    </row>
    <row r="9" spans="1:11" ht="12.75" customHeight="1">
      <c r="A9" s="22">
        <v>10</v>
      </c>
      <c r="B9" s="23" t="s">
        <v>18</v>
      </c>
      <c r="C9" s="33" t="s">
        <v>19</v>
      </c>
      <c r="D9" s="25">
        <v>1</v>
      </c>
      <c r="E9" s="26" t="s">
        <v>20</v>
      </c>
      <c r="F9" s="27"/>
      <c r="G9" s="28"/>
      <c r="H9" s="29">
        <f t="shared" si="0"/>
        <v>0</v>
      </c>
      <c r="I9" s="20">
        <v>0</v>
      </c>
      <c r="J9" s="31">
        <f>I9*D9</f>
        <v>0</v>
      </c>
      <c r="K9" s="32">
        <f>J9*1.21</f>
        <v>0</v>
      </c>
    </row>
    <row r="10" spans="1:11" ht="12.75" customHeight="1">
      <c r="A10" s="22">
        <v>11</v>
      </c>
      <c r="B10" s="34"/>
      <c r="C10" s="11" t="s">
        <v>21</v>
      </c>
      <c r="D10" s="35"/>
      <c r="E10" s="36"/>
      <c r="F10" s="37"/>
      <c r="G10" s="38"/>
      <c r="H10" s="39"/>
      <c r="I10" s="40"/>
      <c r="J10" s="41"/>
      <c r="K10" s="150"/>
    </row>
    <row r="11" spans="1:11" s="45" customFormat="1" ht="13.5" customHeight="1">
      <c r="A11" s="22">
        <v>12</v>
      </c>
      <c r="B11" s="23" t="s">
        <v>22</v>
      </c>
      <c r="C11" s="33" t="s">
        <v>23</v>
      </c>
      <c r="D11" s="25">
        <v>1</v>
      </c>
      <c r="E11" s="26" t="s">
        <v>24</v>
      </c>
      <c r="F11" s="27"/>
      <c r="G11" s="28"/>
      <c r="H11" s="29">
        <f t="shared" si="0"/>
        <v>0</v>
      </c>
      <c r="I11" s="43">
        <v>0</v>
      </c>
      <c r="J11" s="44">
        <f>I11*D11</f>
        <v>0</v>
      </c>
      <c r="K11" s="133">
        <f>J11*1.21</f>
        <v>0</v>
      </c>
    </row>
    <row r="12" spans="1:11" s="45" customFormat="1" ht="36">
      <c r="A12" s="22">
        <v>15</v>
      </c>
      <c r="B12" s="23" t="s">
        <v>25</v>
      </c>
      <c r="C12" s="24" t="s">
        <v>26</v>
      </c>
      <c r="D12" s="25">
        <v>1</v>
      </c>
      <c r="E12" s="26" t="s">
        <v>25</v>
      </c>
      <c r="F12" s="27"/>
      <c r="G12" s="28"/>
      <c r="H12" s="29">
        <f t="shared" si="0"/>
        <v>0</v>
      </c>
      <c r="I12" s="46">
        <v>0</v>
      </c>
      <c r="J12" s="44">
        <f>I12*D12</f>
        <v>0</v>
      </c>
      <c r="K12" s="133">
        <f>J12*1.21</f>
        <v>0</v>
      </c>
    </row>
    <row r="13" spans="1:11" s="45" customFormat="1" ht="15">
      <c r="A13" s="22">
        <v>16</v>
      </c>
      <c r="B13" s="23" t="s">
        <v>27</v>
      </c>
      <c r="C13" s="24" t="s">
        <v>28</v>
      </c>
      <c r="D13" s="47">
        <v>1</v>
      </c>
      <c r="E13" s="48" t="s">
        <v>29</v>
      </c>
      <c r="F13" s="49"/>
      <c r="G13" s="50"/>
      <c r="H13" s="29">
        <f t="shared" si="0"/>
        <v>0</v>
      </c>
      <c r="I13" s="46">
        <v>0</v>
      </c>
      <c r="J13" s="44">
        <f>I13*D13</f>
        <v>0</v>
      </c>
      <c r="K13" s="133">
        <f>J13*1.21</f>
        <v>0</v>
      </c>
    </row>
    <row r="14" spans="1:11" s="45" customFormat="1" ht="15">
      <c r="A14" s="22">
        <v>18</v>
      </c>
      <c r="B14" s="51" t="s">
        <v>30</v>
      </c>
      <c r="C14" s="24" t="s">
        <v>31</v>
      </c>
      <c r="D14" s="47">
        <v>1</v>
      </c>
      <c r="E14" s="48" t="s">
        <v>32</v>
      </c>
      <c r="F14" s="49"/>
      <c r="G14" s="50"/>
      <c r="H14" s="29">
        <f t="shared" si="0"/>
        <v>0</v>
      </c>
      <c r="I14" s="46">
        <v>0</v>
      </c>
      <c r="J14" s="44">
        <f>I14*D14</f>
        <v>0</v>
      </c>
      <c r="K14" s="133">
        <f>J14*1.21</f>
        <v>0</v>
      </c>
    </row>
    <row r="15" spans="1:11" ht="12.75" customHeight="1">
      <c r="A15" s="22">
        <v>19</v>
      </c>
      <c r="B15" s="51" t="s">
        <v>33</v>
      </c>
      <c r="C15" s="24" t="s">
        <v>34</v>
      </c>
      <c r="D15" s="47">
        <v>1</v>
      </c>
      <c r="E15" s="48" t="s">
        <v>35</v>
      </c>
      <c r="F15" s="49"/>
      <c r="G15" s="50"/>
      <c r="H15" s="29">
        <f>G15*D15</f>
        <v>0</v>
      </c>
      <c r="I15" s="43">
        <v>0</v>
      </c>
      <c r="J15" s="44">
        <f>I15*D15</f>
        <v>0</v>
      </c>
      <c r="K15" s="133">
        <f>J15*1.21</f>
        <v>0</v>
      </c>
    </row>
    <row r="16" spans="1:11" ht="15">
      <c r="A16" s="22">
        <v>20</v>
      </c>
      <c r="B16" s="52"/>
      <c r="C16" s="53" t="s">
        <v>36</v>
      </c>
      <c r="D16" s="54"/>
      <c r="E16" s="55"/>
      <c r="F16" s="56"/>
      <c r="G16" s="57"/>
      <c r="H16" s="39">
        <f t="shared" si="0"/>
        <v>0</v>
      </c>
      <c r="I16" s="58">
        <v>0</v>
      </c>
      <c r="J16" s="58"/>
      <c r="K16" s="151"/>
    </row>
    <row r="17" spans="1:11" s="60" customFormat="1" ht="13.5" customHeight="1">
      <c r="A17" s="22">
        <v>22</v>
      </c>
      <c r="B17" s="51"/>
      <c r="C17" s="59" t="s">
        <v>37</v>
      </c>
      <c r="D17" s="47">
        <v>1</v>
      </c>
      <c r="E17" s="48" t="s">
        <v>38</v>
      </c>
      <c r="F17" s="49"/>
      <c r="G17" s="50"/>
      <c r="H17" s="29">
        <f t="shared" si="0"/>
        <v>0</v>
      </c>
      <c r="I17" s="46">
        <v>0</v>
      </c>
      <c r="J17" s="44">
        <f aca="true" t="shared" si="1" ref="J17:J22">I17*D17</f>
        <v>0</v>
      </c>
      <c r="K17" s="133">
        <f aca="true" t="shared" si="2" ref="K17:K22">J17*1.21</f>
        <v>0</v>
      </c>
    </row>
    <row r="18" spans="1:11" s="60" customFormat="1" ht="13.5" customHeight="1">
      <c r="A18" s="22">
        <v>24</v>
      </c>
      <c r="B18" s="51" t="s">
        <v>39</v>
      </c>
      <c r="C18" s="61" t="s">
        <v>40</v>
      </c>
      <c r="D18" s="47">
        <v>1</v>
      </c>
      <c r="E18" s="48" t="s">
        <v>41</v>
      </c>
      <c r="F18" s="49"/>
      <c r="G18" s="50"/>
      <c r="H18" s="29">
        <f t="shared" si="0"/>
        <v>0</v>
      </c>
      <c r="I18" s="43">
        <v>0</v>
      </c>
      <c r="J18" s="62">
        <f t="shared" si="1"/>
        <v>0</v>
      </c>
      <c r="K18" s="152">
        <f t="shared" si="2"/>
        <v>0</v>
      </c>
    </row>
    <row r="19" spans="1:11" s="60" customFormat="1" ht="13.5" customHeight="1">
      <c r="A19" s="22">
        <v>25</v>
      </c>
      <c r="B19" s="51" t="s">
        <v>42</v>
      </c>
      <c r="C19" s="61" t="s">
        <v>43</v>
      </c>
      <c r="D19" s="47">
        <v>1</v>
      </c>
      <c r="E19" s="48" t="s">
        <v>44</v>
      </c>
      <c r="F19" s="49"/>
      <c r="G19" s="50"/>
      <c r="H19" s="29">
        <f t="shared" si="0"/>
        <v>0</v>
      </c>
      <c r="I19" s="46">
        <v>0</v>
      </c>
      <c r="J19" s="44">
        <f t="shared" si="1"/>
        <v>0</v>
      </c>
      <c r="K19" s="133">
        <f t="shared" si="2"/>
        <v>0</v>
      </c>
    </row>
    <row r="20" spans="1:11" s="60" customFormat="1" ht="13.5" customHeight="1">
      <c r="A20" s="22">
        <v>26</v>
      </c>
      <c r="B20" s="51" t="s">
        <v>45</v>
      </c>
      <c r="C20" s="61" t="s">
        <v>46</v>
      </c>
      <c r="D20" s="47">
        <v>1</v>
      </c>
      <c r="E20" s="48" t="s">
        <v>25</v>
      </c>
      <c r="F20" s="49"/>
      <c r="G20" s="50"/>
      <c r="H20" s="29">
        <f t="shared" si="0"/>
        <v>0</v>
      </c>
      <c r="I20" s="46">
        <v>0</v>
      </c>
      <c r="J20" s="44">
        <f t="shared" si="1"/>
        <v>0</v>
      </c>
      <c r="K20" s="133">
        <f t="shared" si="2"/>
        <v>0</v>
      </c>
    </row>
    <row r="21" spans="1:11" s="60" customFormat="1" ht="13.5" customHeight="1">
      <c r="A21" s="22">
        <v>27</v>
      </c>
      <c r="B21" s="51" t="s">
        <v>47</v>
      </c>
      <c r="C21" s="63" t="s">
        <v>48</v>
      </c>
      <c r="D21" s="47">
        <v>1</v>
      </c>
      <c r="E21" s="48" t="s">
        <v>49</v>
      </c>
      <c r="F21" s="49"/>
      <c r="G21" s="50"/>
      <c r="H21" s="29">
        <f t="shared" si="0"/>
        <v>0</v>
      </c>
      <c r="I21" s="46">
        <v>0</v>
      </c>
      <c r="J21" s="44">
        <f t="shared" si="1"/>
        <v>0</v>
      </c>
      <c r="K21" s="133">
        <f t="shared" si="2"/>
        <v>0</v>
      </c>
    </row>
    <row r="22" spans="1:11" s="60" customFormat="1" ht="13.5" customHeight="1">
      <c r="A22" s="22">
        <v>28</v>
      </c>
      <c r="B22" s="51" t="s">
        <v>50</v>
      </c>
      <c r="C22" s="64" t="s">
        <v>51</v>
      </c>
      <c r="D22" s="47">
        <v>1</v>
      </c>
      <c r="E22" s="48" t="s">
        <v>25</v>
      </c>
      <c r="F22" s="49"/>
      <c r="G22" s="50"/>
      <c r="H22" s="29">
        <f t="shared" si="0"/>
        <v>0</v>
      </c>
      <c r="I22" s="46">
        <v>0</v>
      </c>
      <c r="J22" s="44">
        <f t="shared" si="1"/>
        <v>0</v>
      </c>
      <c r="K22" s="133">
        <f t="shared" si="2"/>
        <v>0</v>
      </c>
    </row>
    <row r="23" spans="1:11" s="71" customFormat="1" ht="15">
      <c r="A23" s="22">
        <v>30</v>
      </c>
      <c r="B23" s="52"/>
      <c r="C23" s="65" t="s">
        <v>52</v>
      </c>
      <c r="D23" s="66"/>
      <c r="E23" s="67"/>
      <c r="F23" s="68"/>
      <c r="G23" s="69"/>
      <c r="H23" s="39"/>
      <c r="I23" s="70"/>
      <c r="J23" s="70"/>
      <c r="K23" s="153"/>
    </row>
    <row r="24" spans="1:11" s="60" customFormat="1" ht="15">
      <c r="A24" s="22">
        <v>33</v>
      </c>
      <c r="B24" s="23" t="s">
        <v>53</v>
      </c>
      <c r="C24" s="33" t="s">
        <v>54</v>
      </c>
      <c r="D24" s="47">
        <v>1</v>
      </c>
      <c r="E24" s="48" t="s">
        <v>20</v>
      </c>
      <c r="F24" s="49"/>
      <c r="G24" s="50"/>
      <c r="H24" s="29">
        <f t="shared" si="0"/>
        <v>0</v>
      </c>
      <c r="I24" s="43">
        <v>0</v>
      </c>
      <c r="J24" s="44">
        <f>I24*D24</f>
        <v>0</v>
      </c>
      <c r="K24" s="133">
        <f>J24*1.21</f>
        <v>0</v>
      </c>
    </row>
    <row r="25" spans="1:11" ht="15">
      <c r="A25" s="22">
        <v>36</v>
      </c>
      <c r="B25" s="72"/>
      <c r="C25" s="65" t="s">
        <v>55</v>
      </c>
      <c r="D25" s="54"/>
      <c r="E25" s="73"/>
      <c r="F25" s="37"/>
      <c r="G25" s="38"/>
      <c r="H25" s="39"/>
      <c r="I25" s="42"/>
      <c r="J25" s="42"/>
      <c r="K25" s="150"/>
    </row>
    <row r="26" spans="1:11" s="60" customFormat="1" ht="15">
      <c r="A26" s="22">
        <v>37</v>
      </c>
      <c r="B26" s="23" t="s">
        <v>56</v>
      </c>
      <c r="C26" s="64" t="s">
        <v>57</v>
      </c>
      <c r="D26" s="47">
        <v>1</v>
      </c>
      <c r="E26" s="48" t="s">
        <v>44</v>
      </c>
      <c r="F26" s="49"/>
      <c r="G26" s="50"/>
      <c r="H26" s="29">
        <f t="shared" si="0"/>
        <v>0</v>
      </c>
      <c r="I26" s="46">
        <v>0</v>
      </c>
      <c r="J26" s="44">
        <f>I26*D26</f>
        <v>0</v>
      </c>
      <c r="K26" s="133">
        <f>J26*1.21</f>
        <v>0</v>
      </c>
    </row>
    <row r="27" spans="1:11" s="60" customFormat="1" ht="15">
      <c r="A27" s="22">
        <v>38</v>
      </c>
      <c r="B27" s="23" t="s">
        <v>58</v>
      </c>
      <c r="C27" s="61" t="s">
        <v>46</v>
      </c>
      <c r="D27" s="47">
        <v>1</v>
      </c>
      <c r="E27" s="48" t="s">
        <v>25</v>
      </c>
      <c r="F27" s="49"/>
      <c r="G27" s="50"/>
      <c r="H27" s="29">
        <f t="shared" si="0"/>
        <v>0</v>
      </c>
      <c r="I27" s="46">
        <v>0</v>
      </c>
      <c r="J27" s="44">
        <f>I27*D27</f>
        <v>0</v>
      </c>
      <c r="K27" s="133">
        <f>J27*1.21</f>
        <v>0</v>
      </c>
    </row>
    <row r="28" spans="1:11" s="60" customFormat="1" ht="15">
      <c r="A28" s="22">
        <v>39</v>
      </c>
      <c r="B28" s="23" t="s">
        <v>59</v>
      </c>
      <c r="C28" s="61" t="s">
        <v>40</v>
      </c>
      <c r="D28" s="47">
        <v>1</v>
      </c>
      <c r="E28" s="48" t="s">
        <v>41</v>
      </c>
      <c r="F28" s="49"/>
      <c r="G28" s="50"/>
      <c r="H28" s="29">
        <f t="shared" si="0"/>
        <v>0</v>
      </c>
      <c r="I28" s="43">
        <v>0</v>
      </c>
      <c r="J28" s="44">
        <f>I28*D28</f>
        <v>0</v>
      </c>
      <c r="K28" s="133">
        <f>J28*1.21</f>
        <v>0</v>
      </c>
    </row>
    <row r="29" spans="1:11" s="60" customFormat="1" ht="13.5" customHeight="1">
      <c r="A29" s="22">
        <v>40</v>
      </c>
      <c r="B29" s="51" t="s">
        <v>60</v>
      </c>
      <c r="C29" s="64" t="s">
        <v>61</v>
      </c>
      <c r="D29" s="47">
        <v>1</v>
      </c>
      <c r="E29" s="48" t="s">
        <v>62</v>
      </c>
      <c r="F29" s="49"/>
      <c r="G29" s="50"/>
      <c r="H29" s="29">
        <f t="shared" si="0"/>
        <v>0</v>
      </c>
      <c r="I29" s="46">
        <v>0</v>
      </c>
      <c r="J29" s="44">
        <f>I29*D29</f>
        <v>0</v>
      </c>
      <c r="K29" s="133">
        <f>J29*1.21</f>
        <v>0</v>
      </c>
    </row>
    <row r="30" spans="1:11" ht="15">
      <c r="A30" s="22">
        <v>41</v>
      </c>
      <c r="B30" s="72"/>
      <c r="C30" s="65" t="s">
        <v>63</v>
      </c>
      <c r="D30" s="54"/>
      <c r="E30" s="73"/>
      <c r="F30" s="37"/>
      <c r="G30" s="38"/>
      <c r="H30" s="39"/>
      <c r="I30" s="42"/>
      <c r="J30" s="42"/>
      <c r="K30" s="150"/>
    </row>
    <row r="31" spans="1:11" s="60" customFormat="1" ht="15">
      <c r="A31" s="22">
        <v>42</v>
      </c>
      <c r="B31" s="51" t="s">
        <v>64</v>
      </c>
      <c r="C31" s="24" t="s">
        <v>65</v>
      </c>
      <c r="D31" s="47">
        <v>1</v>
      </c>
      <c r="E31" s="48" t="s">
        <v>66</v>
      </c>
      <c r="F31" s="49"/>
      <c r="G31" s="50"/>
      <c r="H31" s="29">
        <f t="shared" si="0"/>
        <v>0</v>
      </c>
      <c r="I31" s="43">
        <v>0</v>
      </c>
      <c r="J31" s="44">
        <f>I31*D31</f>
        <v>0</v>
      </c>
      <c r="K31" s="133">
        <f>J31*1.21</f>
        <v>0</v>
      </c>
    </row>
    <row r="32" spans="1:11" s="60" customFormat="1" ht="96">
      <c r="A32" s="12">
        <v>45</v>
      </c>
      <c r="B32" s="74" t="s">
        <v>67</v>
      </c>
      <c r="C32" s="14" t="s">
        <v>68</v>
      </c>
      <c r="D32" s="75">
        <v>1</v>
      </c>
      <c r="E32" s="76" t="s">
        <v>69</v>
      </c>
      <c r="F32" s="77">
        <v>230</v>
      </c>
      <c r="G32" s="78">
        <v>3.7</v>
      </c>
      <c r="H32" s="19">
        <f t="shared" si="0"/>
        <v>3.7</v>
      </c>
      <c r="I32" s="43">
        <v>0</v>
      </c>
      <c r="J32" s="62">
        <f>I32*D32</f>
        <v>0</v>
      </c>
      <c r="K32" s="152">
        <f>J32*1.21</f>
        <v>0</v>
      </c>
    </row>
    <row r="33" spans="1:11" ht="15">
      <c r="A33" s="22">
        <v>49</v>
      </c>
      <c r="B33" s="72"/>
      <c r="C33" s="65" t="s">
        <v>70</v>
      </c>
      <c r="D33" s="54"/>
      <c r="E33" s="73"/>
      <c r="F33" s="37"/>
      <c r="G33" s="38"/>
      <c r="H33" s="39"/>
      <c r="I33" s="42"/>
      <c r="J33" s="42"/>
      <c r="K33" s="150"/>
    </row>
    <row r="34" spans="1:11" s="60" customFormat="1" ht="15">
      <c r="A34" s="22">
        <v>50</v>
      </c>
      <c r="B34" s="51" t="s">
        <v>71</v>
      </c>
      <c r="C34" s="24" t="s">
        <v>72</v>
      </c>
      <c r="D34" s="47">
        <v>1</v>
      </c>
      <c r="E34" s="48" t="s">
        <v>73</v>
      </c>
      <c r="F34" s="49"/>
      <c r="G34" s="50"/>
      <c r="H34" s="29">
        <f t="shared" si="0"/>
        <v>0</v>
      </c>
      <c r="I34" s="46">
        <v>0</v>
      </c>
      <c r="J34" s="44">
        <f aca="true" t="shared" si="3" ref="J34:J43">I34*D34</f>
        <v>0</v>
      </c>
      <c r="K34" s="133">
        <f aca="true" t="shared" si="4" ref="K34:K40">J34*1.21</f>
        <v>0</v>
      </c>
    </row>
    <row r="35" spans="1:11" s="60" customFormat="1" ht="15">
      <c r="A35" s="22">
        <v>51</v>
      </c>
      <c r="B35" s="51" t="s">
        <v>74</v>
      </c>
      <c r="C35" s="24" t="s">
        <v>75</v>
      </c>
      <c r="D35" s="47">
        <v>1</v>
      </c>
      <c r="E35" s="48" t="s">
        <v>25</v>
      </c>
      <c r="F35" s="49"/>
      <c r="G35" s="50"/>
      <c r="H35" s="29">
        <f t="shared" si="0"/>
        <v>0</v>
      </c>
      <c r="I35" s="46">
        <v>0</v>
      </c>
      <c r="J35" s="44">
        <f t="shared" si="3"/>
        <v>0</v>
      </c>
      <c r="K35" s="133">
        <f t="shared" si="4"/>
        <v>0</v>
      </c>
    </row>
    <row r="36" spans="1:11" s="60" customFormat="1" ht="15">
      <c r="A36" s="22">
        <v>52</v>
      </c>
      <c r="B36" s="51" t="s">
        <v>76</v>
      </c>
      <c r="C36" s="24" t="s">
        <v>77</v>
      </c>
      <c r="D36" s="47">
        <v>1</v>
      </c>
      <c r="E36" s="48" t="s">
        <v>78</v>
      </c>
      <c r="F36" s="49"/>
      <c r="G36" s="50"/>
      <c r="H36" s="29">
        <f>G36*D36</f>
        <v>0</v>
      </c>
      <c r="I36" s="43">
        <v>0</v>
      </c>
      <c r="J36" s="44">
        <f t="shared" si="3"/>
        <v>0</v>
      </c>
      <c r="K36" s="133">
        <f t="shared" si="4"/>
        <v>0</v>
      </c>
    </row>
    <row r="37" spans="1:11" s="60" customFormat="1" ht="15">
      <c r="A37" s="22">
        <v>55</v>
      </c>
      <c r="B37" s="51" t="s">
        <v>79</v>
      </c>
      <c r="C37" s="24" t="s">
        <v>80</v>
      </c>
      <c r="D37" s="47">
        <v>1</v>
      </c>
      <c r="E37" s="48" t="s">
        <v>81</v>
      </c>
      <c r="F37" s="49"/>
      <c r="G37" s="50"/>
      <c r="H37" s="29">
        <f t="shared" si="0"/>
        <v>0</v>
      </c>
      <c r="I37" s="43">
        <v>0</v>
      </c>
      <c r="J37" s="44">
        <f t="shared" si="3"/>
        <v>0</v>
      </c>
      <c r="K37" s="133">
        <f t="shared" si="4"/>
        <v>0</v>
      </c>
    </row>
    <row r="38" spans="1:11" s="60" customFormat="1" ht="15">
      <c r="A38" s="22">
        <v>56</v>
      </c>
      <c r="B38" s="51" t="s">
        <v>82</v>
      </c>
      <c r="C38" s="24" t="s">
        <v>83</v>
      </c>
      <c r="D38" s="25">
        <v>1</v>
      </c>
      <c r="E38" s="26" t="s">
        <v>84</v>
      </c>
      <c r="F38" s="27">
        <v>230</v>
      </c>
      <c r="G38" s="28">
        <v>0.3</v>
      </c>
      <c r="H38" s="29">
        <f t="shared" si="0"/>
        <v>0.3</v>
      </c>
      <c r="I38" s="46">
        <v>0</v>
      </c>
      <c r="J38" s="44">
        <f t="shared" si="3"/>
        <v>0</v>
      </c>
      <c r="K38" s="133">
        <f t="shared" si="4"/>
        <v>0</v>
      </c>
    </row>
    <row r="39" spans="1:11" s="60" customFormat="1" ht="15">
      <c r="A39" s="22">
        <v>58</v>
      </c>
      <c r="B39" s="51" t="s">
        <v>85</v>
      </c>
      <c r="C39" s="24" t="s">
        <v>86</v>
      </c>
      <c r="D39" s="47">
        <v>1</v>
      </c>
      <c r="E39" s="48" t="s">
        <v>87</v>
      </c>
      <c r="F39" s="49"/>
      <c r="G39" s="50"/>
      <c r="H39" s="29">
        <f t="shared" si="0"/>
        <v>0</v>
      </c>
      <c r="I39" s="46">
        <v>0</v>
      </c>
      <c r="J39" s="44">
        <f t="shared" si="3"/>
        <v>0</v>
      </c>
      <c r="K39" s="133">
        <f t="shared" si="4"/>
        <v>0</v>
      </c>
    </row>
    <row r="40" spans="1:11" s="60" customFormat="1" ht="15">
      <c r="A40" s="22">
        <v>59</v>
      </c>
      <c r="B40" s="23" t="s">
        <v>88</v>
      </c>
      <c r="C40" s="24" t="s">
        <v>31</v>
      </c>
      <c r="D40" s="47">
        <v>1</v>
      </c>
      <c r="E40" s="48" t="s">
        <v>32</v>
      </c>
      <c r="F40" s="49"/>
      <c r="G40" s="50"/>
      <c r="H40" s="29">
        <f t="shared" si="0"/>
        <v>0</v>
      </c>
      <c r="I40" s="46">
        <v>0</v>
      </c>
      <c r="J40" s="44">
        <f t="shared" si="3"/>
        <v>0</v>
      </c>
      <c r="K40" s="133">
        <f t="shared" si="4"/>
        <v>0</v>
      </c>
    </row>
    <row r="41" spans="1:11" ht="15">
      <c r="A41" s="22">
        <v>63</v>
      </c>
      <c r="B41" s="72"/>
      <c r="C41" s="79" t="s">
        <v>89</v>
      </c>
      <c r="D41" s="54"/>
      <c r="E41" s="73"/>
      <c r="F41" s="37"/>
      <c r="G41" s="38"/>
      <c r="H41" s="39"/>
      <c r="I41" s="42"/>
      <c r="J41" s="42"/>
      <c r="K41" s="150"/>
    </row>
    <row r="42" spans="1:11" s="60" customFormat="1" ht="15">
      <c r="A42" s="22">
        <v>64</v>
      </c>
      <c r="B42" s="80" t="s">
        <v>25</v>
      </c>
      <c r="C42" s="24" t="s">
        <v>90</v>
      </c>
      <c r="D42" s="25">
        <v>8</v>
      </c>
      <c r="E42" s="81" t="s">
        <v>91</v>
      </c>
      <c r="F42" s="27"/>
      <c r="G42" s="28"/>
      <c r="H42" s="29">
        <f>G42*D42</f>
        <v>0</v>
      </c>
      <c r="I42" s="46">
        <v>0</v>
      </c>
      <c r="J42" s="44">
        <f t="shared" si="3"/>
        <v>0</v>
      </c>
      <c r="K42" s="133">
        <f>J42*1.21</f>
        <v>0</v>
      </c>
    </row>
    <row r="43" spans="1:11" s="60" customFormat="1" ht="96">
      <c r="A43" s="82">
        <v>65</v>
      </c>
      <c r="B43" s="83"/>
      <c r="C43" s="84" t="s">
        <v>92</v>
      </c>
      <c r="D43" s="85">
        <v>1</v>
      </c>
      <c r="E43" s="86" t="s">
        <v>93</v>
      </c>
      <c r="F43" s="87">
        <v>230</v>
      </c>
      <c r="G43" s="88">
        <v>0.15</v>
      </c>
      <c r="H43" s="89">
        <v>0.15</v>
      </c>
      <c r="I43" s="90">
        <v>0</v>
      </c>
      <c r="J43" s="44">
        <f t="shared" si="3"/>
        <v>0</v>
      </c>
      <c r="K43" s="154">
        <f>J43*1.21</f>
        <v>0</v>
      </c>
    </row>
    <row r="44" spans="1:11" s="60" customFormat="1" ht="16.5" customHeight="1">
      <c r="A44" s="91">
        <v>80</v>
      </c>
      <c r="B44" s="92"/>
      <c r="C44" s="93" t="s">
        <v>94</v>
      </c>
      <c r="D44" s="94"/>
      <c r="E44" s="95"/>
      <c r="F44" s="95"/>
      <c r="G44" s="95"/>
      <c r="H44" s="95"/>
      <c r="I44" s="96">
        <v>0</v>
      </c>
      <c r="J44" s="97">
        <f>SUM(J7:J43)</f>
        <v>0</v>
      </c>
      <c r="K44" s="155">
        <f>SUM(K7:K43)</f>
        <v>0</v>
      </c>
    </row>
    <row r="45" spans="1:11" s="98" customFormat="1" ht="22.15" customHeight="1" thickBot="1">
      <c r="A45" s="134">
        <v>85</v>
      </c>
      <c r="B45" s="135"/>
      <c r="C45" s="136" t="s">
        <v>95</v>
      </c>
      <c r="D45" s="137">
        <v>1</v>
      </c>
      <c r="E45" s="138">
        <v>0.07</v>
      </c>
      <c r="F45" s="137"/>
      <c r="G45" s="137"/>
      <c r="H45" s="137"/>
      <c r="I45" s="139"/>
      <c r="J45" s="140">
        <f>PRODUCT(J44,E45)</f>
        <v>0</v>
      </c>
      <c r="K45" s="156">
        <f>J45*1.21</f>
        <v>0</v>
      </c>
    </row>
    <row r="46" spans="1:11" s="99" customFormat="1" ht="33" customHeight="1" thickBot="1" thickTop="1">
      <c r="A46" s="141">
        <v>86</v>
      </c>
      <c r="B46" s="142"/>
      <c r="C46" s="143" t="s">
        <v>96</v>
      </c>
      <c r="D46" s="144"/>
      <c r="E46" s="144"/>
      <c r="F46" s="144"/>
      <c r="G46" s="144"/>
      <c r="H46" s="144"/>
      <c r="I46" s="145"/>
      <c r="J46" s="146">
        <f>SUM(J44:J45)</f>
        <v>0</v>
      </c>
      <c r="K46" s="147">
        <f>SUM(K44:K45)</f>
        <v>0</v>
      </c>
    </row>
    <row r="47" spans="1:3" ht="16.5" thickTop="1">
      <c r="A47" s="100"/>
      <c r="B47" s="101"/>
      <c r="C47" s="102"/>
    </row>
    <row r="48" spans="1:3" ht="15.75">
      <c r="A48" s="100"/>
      <c r="B48" s="101"/>
      <c r="C48" s="102"/>
    </row>
    <row r="49" spans="1:9" ht="15">
      <c r="A49" s="105"/>
      <c r="B49" s="101"/>
      <c r="C49" s="106"/>
      <c r="E49" s="107" t="s">
        <v>97</v>
      </c>
      <c r="H49" s="108">
        <f>SUM(H7:H46)</f>
        <v>7.7700000000000005</v>
      </c>
      <c r="I49" s="109" t="s">
        <v>98</v>
      </c>
    </row>
    <row r="50" spans="1:8" ht="15">
      <c r="A50" s="105"/>
      <c r="B50" s="101"/>
      <c r="C50" s="106"/>
      <c r="E50" s="107" t="s">
        <v>99</v>
      </c>
      <c r="H50" s="104">
        <v>0.7</v>
      </c>
    </row>
    <row r="51" spans="1:9" ht="15">
      <c r="A51" s="105"/>
      <c r="B51" s="101"/>
      <c r="C51" s="106"/>
      <c r="E51" s="107" t="s">
        <v>100</v>
      </c>
      <c r="H51" s="108">
        <f>H50*H49</f>
        <v>5.439</v>
      </c>
      <c r="I51" s="109" t="s">
        <v>98</v>
      </c>
    </row>
    <row r="52" spans="1:3" ht="15">
      <c r="A52" s="105"/>
      <c r="B52" s="101"/>
      <c r="C52" s="106"/>
    </row>
    <row r="53" spans="1:4" ht="15">
      <c r="A53" s="105"/>
      <c r="B53" s="101"/>
      <c r="C53" s="110" t="s">
        <v>101</v>
      </c>
      <c r="D53" s="9"/>
    </row>
    <row r="54" spans="1:11" ht="15">
      <c r="A54" s="105"/>
      <c r="B54" s="111"/>
      <c r="C54" s="112" t="s">
        <v>102</v>
      </c>
      <c r="D54" s="9"/>
      <c r="K54" s="113"/>
    </row>
    <row r="55" spans="1:4" ht="15">
      <c r="A55" s="105"/>
      <c r="C55" s="112" t="s">
        <v>103</v>
      </c>
      <c r="D55" s="9"/>
    </row>
    <row r="56" spans="1:4" ht="15">
      <c r="A56" s="105"/>
      <c r="C56" s="112" t="s">
        <v>104</v>
      </c>
      <c r="D56" s="9"/>
    </row>
    <row r="57" spans="1:4" ht="15">
      <c r="A57" s="105"/>
      <c r="C57" s="112" t="s">
        <v>105</v>
      </c>
      <c r="D57" s="9"/>
    </row>
    <row r="58" spans="3:4" ht="15">
      <c r="C58" s="112" t="s">
        <v>106</v>
      </c>
      <c r="D58" s="9"/>
    </row>
    <row r="59" spans="3:4" ht="15">
      <c r="C59" s="112" t="s">
        <v>107</v>
      </c>
      <c r="D59" s="9"/>
    </row>
    <row r="60" spans="1:4" ht="15">
      <c r="A60" s="71"/>
      <c r="C60" s="114" t="s">
        <v>108</v>
      </c>
      <c r="D60" s="3"/>
    </row>
    <row r="61" spans="3:4" ht="15">
      <c r="C61" s="112" t="s">
        <v>109</v>
      </c>
      <c r="D61" s="3"/>
    </row>
    <row r="62" ht="15">
      <c r="C62" s="114" t="s">
        <v>110</v>
      </c>
    </row>
    <row r="63" ht="15">
      <c r="C63" s="114" t="s">
        <v>111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val0005</dc:creator>
  <cp:keywords/>
  <dc:description/>
  <cp:lastModifiedBy>bla0005</cp:lastModifiedBy>
  <dcterms:created xsi:type="dcterms:W3CDTF">2020-03-17T08:35:32Z</dcterms:created>
  <dcterms:modified xsi:type="dcterms:W3CDTF">2020-07-02T09:47:10Z</dcterms:modified>
  <cp:category/>
  <cp:version/>
  <cp:contentType/>
  <cp:contentStatus/>
</cp:coreProperties>
</file>