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65416" yWindow="65416" windowWidth="23256" windowHeight="13176" firstSheet="2" activeTab="7"/>
  </bookViews>
  <sheets>
    <sheet name="SOUHRN" sheetId="13" r:id="rId1"/>
    <sheet name="UNI SPACE LAB" sheetId="1" r:id="rId2"/>
    <sheet name="UNI SPACE 1" sheetId="6" r:id="rId3"/>
    <sheet name="UNI SPACE 2" sheetId="7" r:id="rId4"/>
    <sheet name="UNI SPACE HALL" sheetId="10" r:id="rId5"/>
    <sheet name="UNI SPACE ROOM" sheetId="11" r:id="rId6"/>
    <sheet name="UNI SPACE 3" sheetId="8" r:id="rId7"/>
    <sheet name="Infosystém SLU" sheetId="9" r:id="rId8"/>
  </sheets>
  <definedNames>
    <definedName name="_xlnm.Print_Area" localSheetId="7">'Infosystém SLU'!$A$1:$F$20</definedName>
    <definedName name="_xlnm.Print_Area" localSheetId="2">'UNI SPACE 1'!$A$1:$H$22</definedName>
    <definedName name="_xlnm.Print_Area" localSheetId="3">'UNI SPACE 2'!$A$1:$H$21</definedName>
    <definedName name="_xlnm.Print_Area" localSheetId="6">'UNI SPACE 3'!$A$1:$H$18</definedName>
    <definedName name="_xlnm.Print_Area" localSheetId="4">'UNI SPACE HALL'!$A$1:$H$53</definedName>
    <definedName name="_xlnm.Print_Area" localSheetId="1">'UNI SPACE LAB'!$A$1:$H$35</definedName>
    <definedName name="_xlnm.Print_Area" localSheetId="5">'UNI SPACE ROOM'!$A$1:$H$32</definedName>
    <definedName name="_xlnm.Print_Titles" localSheetId="4">'UNI SPACE HALL'!$2:$9</definedName>
    <definedName name="_xlnm.Print_Titles" localSheetId="5">'UNI SPACE ROOM'!$2:$9</definedName>
  </definedNames>
  <calcPr calcId="191029"/>
  <extLst/>
</workbook>
</file>

<file path=xl/sharedStrings.xml><?xml version="1.0" encoding="utf-8"?>
<sst xmlns="http://schemas.openxmlformats.org/spreadsheetml/2006/main" count="674" uniqueCount="271">
  <si>
    <t>Digitální LCD monitor, možnost orientace na výšku nebo na šířku. Úhlopříčka zobrazovače 65", rozlišení panelu UHD, provoz 24/7, vestavěný SoC. Držák na stěnu s bezpečnostní pojistkou proti vysazení</t>
  </si>
  <si>
    <t>Výrobek</t>
  </si>
  <si>
    <t>ks</t>
  </si>
  <si>
    <t>cena/ks</t>
  </si>
  <si>
    <t>Cena celkem</t>
  </si>
  <si>
    <t>Instalace systému</t>
  </si>
  <si>
    <t>Ostatní materiál pro montáž</t>
  </si>
  <si>
    <t>Kabeláž</t>
  </si>
  <si>
    <t xml:space="preserve">Příprava základního obsahu </t>
  </si>
  <si>
    <t>Zaškolení obsluhy a uživatelů</t>
  </si>
  <si>
    <t>Název stavby:</t>
  </si>
  <si>
    <t>Slezská Univerzita Opava</t>
  </si>
  <si>
    <t>Název objektu:</t>
  </si>
  <si>
    <t>ID Zakázky</t>
  </si>
  <si>
    <t>Název dokumentu:</t>
  </si>
  <si>
    <t>Výkaz výměr</t>
  </si>
  <si>
    <t>Název dílu:</t>
  </si>
  <si>
    <t>Zkratka(označení) dílu:</t>
  </si>
  <si>
    <t>AVT</t>
  </si>
  <si>
    <t>Položka číslo</t>
  </si>
  <si>
    <t>I</t>
  </si>
  <si>
    <t>I.1</t>
  </si>
  <si>
    <t>I.2</t>
  </si>
  <si>
    <t>I.3</t>
  </si>
  <si>
    <t>I.4</t>
  </si>
  <si>
    <t>I.5</t>
  </si>
  <si>
    <t>I.6</t>
  </si>
  <si>
    <t>I.7</t>
  </si>
  <si>
    <t>I.8</t>
  </si>
  <si>
    <t>I.9</t>
  </si>
  <si>
    <t>I.10</t>
  </si>
  <si>
    <t>I.11</t>
  </si>
  <si>
    <t>I.12</t>
  </si>
  <si>
    <t>I.13</t>
  </si>
  <si>
    <t>I.14</t>
  </si>
  <si>
    <t>I.15</t>
  </si>
  <si>
    <t>I.16</t>
  </si>
  <si>
    <t>I.17</t>
  </si>
  <si>
    <t>I.18</t>
  </si>
  <si>
    <t>I.19</t>
  </si>
  <si>
    <t>I.22</t>
  </si>
  <si>
    <t>I.23</t>
  </si>
  <si>
    <t>I.24</t>
  </si>
  <si>
    <t>I.25</t>
  </si>
  <si>
    <t>I.26</t>
  </si>
  <si>
    <t>I.27</t>
  </si>
  <si>
    <t>Prvek</t>
  </si>
  <si>
    <t>Centrální mobilní zobrazovač</t>
  </si>
  <si>
    <t xml:space="preserve">Stojan zobrazovače </t>
  </si>
  <si>
    <t>Malý videokonferenční set</t>
  </si>
  <si>
    <t>Interaktivní monitor pro studentskou týmovou spolupráci kombinovaný s informačním panelem</t>
  </si>
  <si>
    <t>Displej 65" - digitální informační nástěnka</t>
  </si>
  <si>
    <t>Konektory spojky a spotřební materiál pro kotvení</t>
  </si>
  <si>
    <t>Systémová kabeláž AVT</t>
  </si>
  <si>
    <t>Příprava obsahu pro digitální platformu SLU</t>
  </si>
  <si>
    <t>Zaškolení administrátorů, uživatelů a správců systému</t>
  </si>
  <si>
    <t>Komplexní instalace systému a kabeláží</t>
  </si>
  <si>
    <t>Infosystém SLU</t>
  </si>
  <si>
    <t>Centrální zobrazovač</t>
  </si>
  <si>
    <t>kpl</t>
  </si>
  <si>
    <t xml:space="preserve">DTP převodník - přijímač </t>
  </si>
  <si>
    <t>Mikrofonní sada ruční (přijímač + vysílač)</t>
  </si>
  <si>
    <t>Mikrofonní sada náhlavní (přijímač + vysílač)</t>
  </si>
  <si>
    <t xml:space="preserve">Akumulátor pro ruční vysílač </t>
  </si>
  <si>
    <t>Akumulátor pro vysílač náhlavního mikrofonu</t>
  </si>
  <si>
    <t>Nabíječka akumulátorů</t>
  </si>
  <si>
    <t xml:space="preserve">Nabíječka pro čtveřici akumulátorů s Ethernet konektivitou, nezávislé nabíjení (až 4x 1A), plně řiditelná, včetně napájecího zdroje.
 </t>
  </si>
  <si>
    <t>Koaxiální kabeláž pro anténní distribuci, 20 m</t>
  </si>
  <si>
    <t>AV centrála</t>
  </si>
  <si>
    <t>Ovládací panel</t>
  </si>
  <si>
    <t xml:space="preserve">AV přepínač / TP konvertor HDMI/VGA/DP </t>
  </si>
  <si>
    <t>Výbava podlahových krabic</t>
  </si>
  <si>
    <t>Police racková</t>
  </si>
  <si>
    <t xml:space="preserve">Police pro AV komponenty
</t>
  </si>
  <si>
    <t>Sada AV kabeláže/ANALOG/DIGITAL/ŘÍZENÍ</t>
  </si>
  <si>
    <t>Sada AV kabeláže pro DVP/MONITORY, trasy VIKO - DXP/DXP pro prezentaci VIKO/HDMI</t>
  </si>
  <si>
    <t>Drobný instalační materiál</t>
  </si>
  <si>
    <t>Demontáž stávajícího vybavení</t>
  </si>
  <si>
    <t>Demontáž stávajících koncových prvků a kabeláže, včetně zprůchodnění podlahových tras (odstranění starých kabelů), úklid.</t>
  </si>
  <si>
    <t>I.28</t>
  </si>
  <si>
    <t>Instalace AV techniky</t>
  </si>
  <si>
    <t>I.29</t>
  </si>
  <si>
    <t>Doprava techniky</t>
  </si>
  <si>
    <t>Celkem bez DPH</t>
  </si>
  <si>
    <t>MJ</t>
  </si>
  <si>
    <t>Hlavní zobrazovač</t>
  </si>
  <si>
    <t>Konzole pro LED monitor</t>
  </si>
  <si>
    <t>Centrální zobrazovače</t>
  </si>
  <si>
    <t>Videokonferenční kodek</t>
  </si>
  <si>
    <t>Plátno</t>
  </si>
  <si>
    <t>Programování techniky a integrace se stávající technikou</t>
  </si>
  <si>
    <t>Streamingové a záznamové zařízení</t>
  </si>
  <si>
    <t>Bezdrátový přenos obrazu</t>
  </si>
  <si>
    <t>Příprava obsahu pro digitální platformu SLU-základ</t>
  </si>
  <si>
    <t>I.30</t>
  </si>
  <si>
    <t>I.31</t>
  </si>
  <si>
    <t>Výkonový zesilovač ozvučení</t>
  </si>
  <si>
    <t>Digital Signage</t>
  </si>
  <si>
    <t>Zařízení</t>
  </si>
  <si>
    <t>LCD_3.34.1</t>
  </si>
  <si>
    <t>LCD_3.34.2-4</t>
  </si>
  <si>
    <t>RP_3.34.1-2</t>
  </si>
  <si>
    <t>RP_3.34.3-4</t>
  </si>
  <si>
    <t>OP_3.34.1</t>
  </si>
  <si>
    <t>Stolní kovové přípojné místo, osazeno napájecí zásuvkou 230VAC, 1xVGA+Audio, 1x HDMI, 1x DisplayPort, Ethernet</t>
  </si>
  <si>
    <t>PM_3.35.1-4</t>
  </si>
  <si>
    <t>Stolní přípojné místo</t>
  </si>
  <si>
    <t>LCD_0.05.1</t>
  </si>
  <si>
    <t>VKS_0.05.1</t>
  </si>
  <si>
    <t>Jednotka pro bezdrátové sdílení obsahu</t>
  </si>
  <si>
    <t>LCD_0.04.1-5</t>
  </si>
  <si>
    <t>Nástěnný držák</t>
  </si>
  <si>
    <t>LCD_1.01.1-2</t>
  </si>
  <si>
    <t>LCD_1.01.3</t>
  </si>
  <si>
    <t>LCD_2.06.1-2</t>
  </si>
  <si>
    <t>PK6</t>
  </si>
  <si>
    <t>DP_2.05.2</t>
  </si>
  <si>
    <t>PP_2.05.1</t>
  </si>
  <si>
    <t>PM_2.05.1</t>
  </si>
  <si>
    <t>I.32</t>
  </si>
  <si>
    <t>I.33</t>
  </si>
  <si>
    <t>I.34</t>
  </si>
  <si>
    <t>LCD_2.5.2-4</t>
  </si>
  <si>
    <t>Náhledový monitor pro předsednický pult</t>
  </si>
  <si>
    <t>I.35</t>
  </si>
  <si>
    <t>Stolní stojánek pro náhledový monitor</t>
  </si>
  <si>
    <t>MA_2.05.1-2</t>
  </si>
  <si>
    <t>OP_2.05.1</t>
  </si>
  <si>
    <t>Konzole pro zavěšení monitoru</t>
  </si>
  <si>
    <t>PM_0.04.1-5</t>
  </si>
  <si>
    <t>RP_2.05.1-4</t>
  </si>
  <si>
    <t>Prodloužené konzole pro zavěšení plátna do zdi, atyp.</t>
  </si>
  <si>
    <t>Převodník signálu DTP/HDMI</t>
  </si>
  <si>
    <t>Soundbar</t>
  </si>
  <si>
    <t>DTP převodník - vysílač</t>
  </si>
  <si>
    <t>Celkem s DPH</t>
  </si>
  <si>
    <t>I.36</t>
  </si>
  <si>
    <t>Výsuvný rack</t>
  </si>
  <si>
    <t>RK_3.34.1</t>
  </si>
  <si>
    <t>PoE switch pro ovládání zařízení</t>
  </si>
  <si>
    <t>Releová jednotka pro ovládání plátna</t>
  </si>
  <si>
    <t>PM_2.06.1-2</t>
  </si>
  <si>
    <t>PM_1.01.1</t>
  </si>
  <si>
    <t>RP_2.05.3-4</t>
  </si>
  <si>
    <t>NK_2.05.4</t>
  </si>
  <si>
    <t>Náhledová kamera pro streaming</t>
  </si>
  <si>
    <t>LCD_3.01.1-2</t>
  </si>
  <si>
    <t>Centrální jednotka konferenčního systému</t>
  </si>
  <si>
    <t>Konferenční diskusní jednotka</t>
  </si>
  <si>
    <t>Prezentační počítač</t>
  </si>
  <si>
    <t>Monitor k pracovnímu počítači</t>
  </si>
  <si>
    <t>I.37</t>
  </si>
  <si>
    <t>I.38</t>
  </si>
  <si>
    <t>I.39</t>
  </si>
  <si>
    <t>Specifikace/parametry zařízení</t>
  </si>
  <si>
    <t xml:space="preserve">Jednotka pro bezdrátový přenos AV obsahu z mobilních zařízení a přenosných PC, podpora MS Windows, OS X, iOS , Android a možností externího připojení zdroje přes HDMI.
HDMI vstup a výstup, rozlišení do 4K. USB (přehrávač multimédií). Symetrický audio výstup. Podporované formáty  
H.264, AVI, M2T, M2TS, M4V, MKV, MOV, MP4, MPG, SDP, TS, BMP, JPG, PNG, TIFF.
Podpora Windows, OS X, Android a iOS. Bez Wi-Fi (předpoklad napojení do místní sítě). Možnost napájení PoE+.
</t>
  </si>
  <si>
    <t>Síťový přehrávač s výkonovým zesilovačem</t>
  </si>
  <si>
    <t xml:space="preserve">Osazení podlahových krabic atyp. kovovými panely pro zajištění konektivity pro AV, zákaznické zpracování při realizaci. Pro konektivitu HDMI, USB, 230V.
</t>
  </si>
  <si>
    <t xml:space="preserve">Indukční nabíjení </t>
  </si>
  <si>
    <t xml:space="preserve">Multiformátový přepínač se třemi video vstupy, integrovaný TP převodník (pro vzd. min. 70m). Vstupy: DisplayPort, HDMI, VGA + audio, automatické přepínaní vstupů, podporované rozlišení až 4K.
Instalace v místě řečníka jako koncový přípojný bod (zásah do nábytku v podobě PM není možný). Včetně odnímatelného instalačního systému pod desku stolu.
</t>
  </si>
  <si>
    <t>Převodník sériové linky RS485 a ethernetu</t>
  </si>
  <si>
    <t>Záznam a stream 2 nezávislých zdrojů, H.264/MPEG AVC komprese (High, Main, Baseline, úrovně 4.1, 4.0, 3.2, 3.1, 3.0) datový tok až 10Mbps, podporované rozlišení 1080p, interní 400GB SSD, CIFS/SMB automatický upload, singlecast/multicast stream, Konektivita: 3x HDMI vstup (s HDCP), 1x kompozitní/komponentní vstup, 2x audio vstup,  1x HDMI výstup, audio výstup, 3x H.264/AVC stream, Ethernet rozhraní, RS232, 19" rack montáž</t>
  </si>
  <si>
    <t xml:space="preserve">Pasivní sloupové reprosoustavy, měniče: 6 x 165 mm,  24 x 25 mm. Kmitočtový rozsah 45 Hz – 20 kHz (-10 dB), char. citlivost 95 dB, jmenovitá impedance 4 ohm, zatížitelnost 1000 W,  max SPL  124 dB. Horizontální vyzařovací úhel 100°, vertikální nastavitelný (20 - 50°, 8 předvoleb). Hmotnost max. 25 kg, barva bílá. 
</t>
  </si>
  <si>
    <t xml:space="preserve">Sloupová reprosoustava, minimální konfigurace 8 × 2", příkon cca 150 W/8 ohm, max. SPL nejméně 115 dB/1m, frekvenční rozsah min. 80 Hz – 20 kHz (-10dB), včetně nástěnných polohovatelných úchytů. Vyzařovací charakteristika 15-25° vert. a 130-165° horizontálně. Barva bílá.
</t>
  </si>
  <si>
    <t>Anténní distributor</t>
  </si>
  <si>
    <t xml:space="preserve">Převodník RS485/Ethernet. Napájení passive PoE nebo 9-32V, indikace komunikace na sériové lince, galvanické oddělení RS485/ETH, svorky RJ15 pro RS485, montáž na DIN lištu.
</t>
  </si>
  <si>
    <t xml:space="preserve">Komplet 4x koaxiální kabel, propojení přijímačů s externími anténami.
</t>
  </si>
  <si>
    <t xml:space="preserve">Aktivní reproduktorová soustava, typ soundbar pro instalační aplikace. Min. parametry: kmitočtový rozsah 56 Hz - 20 kHz (+/-3dB), maximální akustický tlak 94 dB SPL, vstupní citlivost 85 dB / 1m ((-10dBV). Dvoupásmová konstrukce s měniči 2” a 0,75”, integrovaný zesilovač 2x 20W.
</t>
  </si>
  <si>
    <t>Sloupové reprosoustavy</t>
  </si>
  <si>
    <t>Výsuvný otočný rack pro instalaci AV techniky výška 12U. Montáž do nábytku, aretace polohy 0°, 60° a 90°, hloubka min. 590 m, nosnost 50 kg.</t>
  </si>
  <si>
    <t>Anténa pro bezdrátové mikrofonní sady</t>
  </si>
  <si>
    <t>PTZ kamera, min. rozlišení 1920x1080p, optický zoom min. 20x, HDMI/NDI video výstup, H.264/H.265/MJPEG RTMP/RTSP IP stream, RS232, Ethernet, PoE</t>
  </si>
  <si>
    <t xml:space="preserve">Úzké sloupové reprosoustavy k hlavnímu zobrazovači. 16x 1,5'' širokopásmový měnič, ozvučnice bassreflex, kmitočtový rozsah 81 Hz – 20 kHz (-10 dB), směrová vyzařovací charakteristika 170°x 25°, zatížitelnost 80 W, jmenovitá impedance 12 až 16 ohm, charakteristická citlivost 91 dB (1W/1m). Šířka max. 55 mm.
</t>
  </si>
  <si>
    <t xml:space="preserve">All‑in‑one 10x8 4K maticový přepínač, scaler, audio DSP procesor s AEC, výkonový zesilovač a řídící systém, 6x HDMI vstup, 4x DTP vstup, 6x HDMI výstup, 4x DTP výstup, řídící systém 3x RS232. 2x IR/Serial, 4x GPIO/ 4x Relé, expanzní sběrnice.
</t>
  </si>
  <si>
    <t xml:space="preserve">Instalační anténa pro dvojici diverzitních přijímačů bezdrátových mikrofonů. Možnost instalace na stěnu nebo stativ.
</t>
  </si>
  <si>
    <t>UNI SPACE LAB</t>
  </si>
  <si>
    <t>UNI SPACE 1</t>
  </si>
  <si>
    <t>UNI SPACE 2</t>
  </si>
  <si>
    <t>UNI SPACE HALL</t>
  </si>
  <si>
    <t>UNI SPACE ROOM</t>
  </si>
  <si>
    <t>UNI SPACE 3</t>
  </si>
  <si>
    <t>KOMPLET</t>
  </si>
  <si>
    <t xml:space="preserve">Místnost </t>
  </si>
  <si>
    <t xml:space="preserve">LCD monitor, možnost orientace na výšku nebo na šířku. Úhlopříčka zobrazovače 75", rozlišení panelu UHD, provoz 24/7, jas 500 cd/m², kontrast 6000:1, konektivita 1xVGA, nejméně 2xHDMI, RS232, 1x LAN.
</t>
  </si>
  <si>
    <t xml:space="preserve">Mobilní stojan na kolečkách pro kompletní sestavu velkoformátového monitoru, videokonferenční kamery a reprosoustavy. Nosnost dle pol. I.1, předpoklad do 50 kg. Možnost výškového nastavení.
</t>
  </si>
  <si>
    <t xml:space="preserve">Jednotka pro bezdrátový přenos AV obsahu z mobilních zařízení a přenosných PC, podpora MS Windows, OS X, iOS , Android a možností externího připojení zdroje přes HDMI.
HDMI vstup a výstup, rozlišení do 4K. USB (přehrávač multimédií). Symetrický audio výstup. Podporované formáty  
H.264, AVI, M2T, M2TS, M4V, MKV, MOV, MP4, MPG, SDP, TS, BMP, JPG, PNG, TIFF.
Podpora Windows, OS X, Android a iOS. Možnost napájení PoE+.
</t>
  </si>
  <si>
    <t xml:space="preserve">Dvoupásmová reprosoustava: 5'' středobasový a zdvojený 1'' vysokotónový reproduktor se zvukovodem. 
Kmit. rozsah 50 Hz – 20 kHz (-10 dB), vyzařovací úhel 160° x 150°  (horiz./vert.), zatížitelnost 100 W, charakteristická citlivost 88 dB (1W/1m). Jmenovitá impedance  8 ohm, Včetně nástěnného držáku.
</t>
  </si>
  <si>
    <t xml:space="preserve">Síťový přehrávač s výkonovým zesilovačem 2x 90 W: min. parametry: DLNA 1.5, podporované formáty: MP3, WMA, MPEG4, AAC, WAV, FLAC, AIFF, ALAC, DSD, Wi-Fi, AirPlay, Bluetooth(SBC/AAC), harmonické zkreslení (20 Hz-20 kHz) 0,003 % (Pre out), poměr signál šum 112 dB (Opt/Net/USB/Bluetooth in)/98dB(AUX in), Audio In/Out , Digitální vstupy:  optický, koaxiální, USB vstup, Ethernet, SW Out, Remote In.
</t>
  </si>
  <si>
    <t xml:space="preserve">LCD flipchart s popisovačem, interaktivní zobrazovač, úhlopříčka 55", rozlišení panelu UHD, jas 220 cd/m² možnost orientace na výšku nebo na šířku, rozměry 810 x 1305 x 52 mm, hmotnost 30 kg, bezdrátové sdílení obsahu s donesených zařízení, konektivita alespoň 1xHDMI, 1xLAN, USB Touch Out pro připojení externího PC.
</t>
  </si>
  <si>
    <t xml:space="preserve">Stolní kovové přípojné místo, osazeno napájecí zásuvkou 230VAC, 1xVGA+Audio, 1x HDMI, 1x DisplayPort, Ethernet.
</t>
  </si>
  <si>
    <t xml:space="preserve">Zápustná indukční nabíječka pro mobilní zařízení.
Napájení 5 až 9 V, nabíjecí výkon 5 až 10W, účinnost 80% (pro 9V) a 72% (pro 5V). Pracovní kmitočet 110-205 kHz.
</t>
  </si>
  <si>
    <t xml:space="preserve">Nástěnný držák pro velkoformátové monitory  55" s pojistkou proti vysazení.
</t>
  </si>
  <si>
    <t xml:space="preserve">LCD monitor, možnost orientace na výšku nebo na šířku. Úhlopříčka zobrazovače 65", rozlišení panelu UHD, provoz 24/7, jas 500 cd/m², konektivita 1xVGA, 2xHDMI, RS232. Včetně držáku na stěnu s bezpečnostní pojistkou proti vysazení.
</t>
  </si>
  <si>
    <t>Reproduktorová soustava</t>
  </si>
  <si>
    <t xml:space="preserve">Nástěnný držák pro velkoformátové monitory  55" s pojistkou proti vysazení. Předpokládaná nosnost 35 kg.
</t>
  </si>
  <si>
    <t xml:space="preserve">Mediální přehrávač H.265/H.264 4K a Full HD pro informační nástěnku 65", podpora grafiky 4K, napájení PoE+, konektivita HDMI, RS232, Ethernet PoE+, USB.
</t>
  </si>
  <si>
    <t xml:space="preserve">Stolní kovové přípojné místo, osazeno napájecí zásuvkou 230VAC a 2x USB portem pro nabíjení, 1xVGA+Audio, 1x HDMI, 1x DisplayPort, Ethernet.
</t>
  </si>
  <si>
    <t xml:space="preserve">3xLCD/DLP projektor s laserovým zdrojem světla, rozlišením WUXGA a jasem 12000 lumenů včetně objektivu pro zajištění šíře obrazu o velikosti 3,5m poměr stran 16:10 na vzdálenost 18 m. Možnost připojení HDBaseT,HDMI,LAN,RS-232.
</t>
  </si>
  <si>
    <t xml:space="preserve">Motorové promítací plátno s prodlouženým výsuvem na dvojnásobek, šíře 5 m, gain 1,1.
</t>
  </si>
  <si>
    <t xml:space="preserve">Atypický výrobek pro zavěšení plátna do zdi, barva bílá, předpoklad zatížení 150 kg.
</t>
  </si>
  <si>
    <t xml:space="preserve">Převodník DTP/HDMI umožňující přenos HDMI, audio a obousměrné RS-232 a IR signály na vzdálenost až 70m stíněného kabelu CATx, rozlišení do 4K.
</t>
  </si>
  <si>
    <t xml:space="preserve">Převodník HDMI/DTP umožňující přenos HDMI, audio a obousměrné RS-232 a IR signály na vzdálenost až 70m stíněného kabelu CATx, rozlišení do 4K.
</t>
  </si>
  <si>
    <t xml:space="preserve">Multiformátový přepínač se třemi video vstupy, integrovaný TP převodník (pro vzd. min. 70 m). Vstupy: DisplayPort, HDMI, VGA + audio, automatické přepínaní vstupů, podporované rozlišení až 4K.
Instalace v místě řečníka jako koncový přípojný bod (zásah do nábytku v podobě PM není možný). Včetně odnímatelného instalačního systému pod desku stolu.
</t>
  </si>
  <si>
    <t xml:space="preserve">10" dotykový ovládací panel pro AV techniku, rozlišení 1280x800, video preview (HDMI a XTP), PoE+, zabudované stereo reproduktory, PoE injektor.
</t>
  </si>
  <si>
    <t>Obrazový distributor HDMI se čtyřmi výstupy</t>
  </si>
  <si>
    <t xml:space="preserve">Obrazový HDMI distributor 1-&gt;4, s podporou rozlišení až 4K.
</t>
  </si>
  <si>
    <t xml:space="preserve">Jednotka pro bezdrátový přenos AV obsahu z mobilních zařízení a přenosných PC, podpora MS Windows, OS X, iOS , Android a možností externího připojení zdroje přes HDMI.
HDMI vstup a výstup, rozlišení do 4K. USB (přehrávač multimédií). Symetrický audio výstup. Podporované formáty H.264, AVI, M2T, M2TS, M4V, MKV, MOV, MP4, MPG, SDP, TS, BMP, JPG, PNG, TIFF.
Podpora Windows, OS X, Android a iOS. Bez Wi-Fi (předpoklad napojení do místní sítě). Možnost napájení PoE+.
</t>
  </si>
  <si>
    <t xml:space="preserve">LCD monitor 23,8" Full HD 1920x1080, IPS, 16:9, 5ms, 8bit,250cd/m2, kontrast 1000:1, DisplayPort, HDMI 1.4, VGA, USB, nastavitelná výška, pivot, VESA 100x100.
</t>
  </si>
  <si>
    <t xml:space="preserve">LCD náhledový monitor pro předsednický pult, úhlopříčka 19", min. rozlišení panelu FullHD, jas 200 cd/m², konektivita min. 1x HDMI a DVI.
</t>
  </si>
  <si>
    <t xml:space="preserve">Náklopný stojánek pro náhledový monitor předsednického pultu, nosnost 3 kg, možnost naklopení 15° od roviny stolu.
</t>
  </si>
  <si>
    <t>Reproduktorové soustavy vykrývací</t>
  </si>
  <si>
    <t>Reproduktorové soustavy hlavní</t>
  </si>
  <si>
    <t xml:space="preserve">Výkonový zesilovač dvoukanálový, minimální výkon 2x 600W@4ohmy, digitální systémová sběrnice pro přenos zvukových signálů ze stávajícího zvukového procesoru BSS.
</t>
  </si>
  <si>
    <t xml:space="preserve">Mikroportová sada - ruční. Superkardioidní směrová charakteristika, citlivost 1,6 mV/Pa. 2880 laditelných UHF frekvencí, vysílač i přijímač s indikátorem stavu baterií, nabíjecí kontakty, řízení a monitoring z LAN, frekvenční rozsah:  80 Hz - 18 kHz, THD  &lt; 0,9 %, S/N &gt; 115 dB(A). Doba provozu na baterie &gt; 8 h.
Dodávka vč. rackového adaptéru.
</t>
  </si>
  <si>
    <t xml:space="preserve">Mikroportová sada - náhlavní. Kulová směrová charakteristika, citlivost 5 mV/Pa. 2880 laditelných UHF frekvencí, vysílač i přijímač s indikátorem stavu baterií, nabíjecí kontakty, řízení a monitoring z LAN, frekvenční rozsah:  80 Hz - 18 kHz, THD  &lt; 0,9 %, S/N &gt; 115 dB(A). Doba provozu na baterie &gt; 8 h.
Dodávka vč. rackového adaptéru.
</t>
  </si>
  <si>
    <t xml:space="preserve">Akumulátorový Li-Ion blok přenosných vysílačů bezdrátových mikrofonů, min. kapacita  2000 mAh.
</t>
  </si>
  <si>
    <t xml:space="preserve">Plně digitální centrální jednotka pro konferenční systém, přenos až 31 tlumočených kanálů, 8 nezávislých kanálů z konferenčních stanic, ovládání přes webové rozhraní, 2x analogový vstup pro externí zdroje, 8 analogových výstupů pro integraci, vstup pro nouzové hlášení s prioritou, kapacita pro napájení až 60 konferenčních stanic, otevřený komunikační protokol pro externí řízení.
</t>
  </si>
  <si>
    <t xml:space="preserve">Stolní přenosná drátová jednotka konferenčního systému, funkce předseda nebo delegát, port pro mikrofon na husím krku s pojistkou proti nežádoucímu odpojení, včetně systémového mikrofonu.
</t>
  </si>
  <si>
    <t xml:space="preserve">Aktivní anténní distributor pro VF signál, možnost kaskádování.
Výstupy BNC 50ohm pro čtyři přijímače, funkce napájení přijímačů přes BNC anténní přívody, systémový napájecí zdroj.
</t>
  </si>
  <si>
    <t xml:space="preserve">PoE switch pro  řízení AV techniky 8x (10/100/1000Mbps)RJ45, napájení přes Ethernet (PoE+) do 128W.
</t>
  </si>
  <si>
    <t>Releová jednotka pro ovládání plátna.</t>
  </si>
  <si>
    <t>Programování techniky a integrace se stávající technikou.</t>
  </si>
  <si>
    <t xml:space="preserve">Demontáž stávajících koncových prvků a kabeláže, včetně zprůchodnění podlahových tras (odstranění starých kabelů), úklid.
</t>
  </si>
  <si>
    <t xml:space="preserve">Videokonferenční sestava obsahující kodek, kameru s nástěnným držákem a ovládací panel.
Standardy H.264, H.265, H.263. Video vstupy: 3x HDMI s UHD rozlišením, 1x 3G-SDI/HD-SDI. Video výstupy: 2x HDMI se 4Kp60 rozlišením. Audio standardy: G.711, G.722, G.722.1, G.729AB. DSP: omezovač zpětné vazby, audio mix (8 kanálů), ekvalizace, automatická regulace hlasitosti a omezení šumu.
8x mikrofonní vstup (48V fantom. napájení), 6x symetrický audio výstup.  Mikrofonní pole se zaměřením řečníka. Kamera: rozlišení min. 4K, senzor 15 MP 1/1.7 CMOS, 5x digitální zoom, úhel snímání 80° horizontálně a 50° vertikálně, automatická detekce obličeje. Protokoly H.323, SIP, Webex.
Podpora až tří FullHD kamer, externí nebo stropní mikrofony 8ks, Funkce výřezu aktivního mluvčího do 9 m, HDMI vstup pro sdílení, podpora až tří displejů.
</t>
  </si>
  <si>
    <t>I.20</t>
  </si>
  <si>
    <t>I.21</t>
  </si>
  <si>
    <t xml:space="preserve">LCD monitor, možnost orientace na výšku nebo na šířku. Úhlopříčka zobrazovače 85", rozlišení panelu UHD, provoz 24/7, jas 500 cd/m², konektivita 1xVGA, 2xHDMI, RS232.Držák na stěnu s bezpečnostní pojistkou proti vysazení.
</t>
  </si>
  <si>
    <t xml:space="preserve">LCD monitor, možnost orientace na výšku nebo na šířku. Úhlopříčka zobrazovače 55", rozlišení panelu UHD, provoz 24/7, jas 500 cd/m², konektivita 1xVGA, 2xHDMI,HDMI Loop-out, RS232.
</t>
  </si>
  <si>
    <t xml:space="preserve">Kovový držák pro zavěšení velkoformátového monitoru, předpokládaná nosnost 50 kg.
</t>
  </si>
  <si>
    <t>Atypická konzole pro náhledový monitor, barevná úprava dle požadavku investora.</t>
  </si>
  <si>
    <t xml:space="preserve">Převodník DTP na HDMI umožňující přenos HDMI, audio a obousměrné RS-232 a IR signály na vzdálenost až 70 m stíněného kabelu CATx, rozlišení do 4K.
</t>
  </si>
  <si>
    <t xml:space="preserve">All‑in‑one 8x6 4K maticový přepínač, scaler, audio DSP procesor s AEC, výkonový zesilovač a řídící systém, 6x HDMI vstup, 2x DTP vstup, 4x HDMI výstup, 2x DTP výstup, řídící systém 3x RS232. 2x IR/Serial, 4x GPIO/ 4x Relé.
</t>
  </si>
  <si>
    <t xml:space="preserve">10" ovládací panel pro AV techniku, rozlišení 1280x800, video preview (HDMI a XTP), PoE+, zabudované stero reproduktory, PoE injektor.
</t>
  </si>
  <si>
    <t xml:space="preserve">Sada AV kabeláže pro DVP/MONITORY, trasy VIKO - DXP/DXP pro prezentaci VIKO/HDMI,  VGA.
</t>
  </si>
  <si>
    <t xml:space="preserve">LCD monitor, možnost orientace na výšku nebo na šířku. Úhlopříčka zobrazovače 65", rozlišení panelu UHD, provoz 24/7, jas 500 cd/m², konektivita 1xVGA, 2xHDMI, RS232.
</t>
  </si>
  <si>
    <t xml:space="preserve">Mediální přehrávač H.265/H.264 4K a Full HD pro informační nástěnku 65", podpora grafiky 4K, technologie PoE+, konektivita HDMI, RS232, Ethernet PoE+, USB. 
</t>
  </si>
  <si>
    <t xml:space="preserve">Mediální přehrávač H.265/H.264 4K a Full HD pro informační nástěnku 65", podpora grafiky 4K, napájení PoE+, konektivita HDMI, RS232, Ethernet PoE+, USB. pro příjem streamu v R1 a R2 + 2 x předsálí
</t>
  </si>
  <si>
    <t>Náhledová IP kamera</t>
  </si>
  <si>
    <t>síťová kupolová kamera s 2.8mm objektivem, nabízí rozlišení až 2560 × 1440@20fps (4 Mpix); pokročilé funkce: 3D DNR, Digital WDR</t>
  </si>
  <si>
    <t>SW vybavení digital signage</t>
  </si>
  <si>
    <t>Cena bez DPH</t>
  </si>
  <si>
    <t>I.10a</t>
  </si>
  <si>
    <t>Brýle pro virtuální realitu</t>
  </si>
  <si>
    <t>VR brýle nové generace, zobrazovače typu OLED s rozlišením nejméně 1440x1600 px na oko, obnovovací frekvence až 72Hz, nejméně 4GB RAM, kapacita vnitřního úložiště min. 128GB, vestavěný akumulátor s minimální výdrží 2h při plném nasazení, šestiosé snímání polohy hlavy a rukou. V sestavě obsažena dvojice ručních ovladačů, hmotnost náhlavní části nepřesáhne 580g.</t>
  </si>
  <si>
    <t>I.10b</t>
  </si>
  <si>
    <t>Datový oblek pro virtuální realitu</t>
  </si>
  <si>
    <t>I.10c</t>
  </si>
  <si>
    <t>Skenovací sestava na skenování 3D objektů s využitím technologie strukturovaného světla, rozměry skenovaného objektu v tolerančním poli 10mm až 2000mm, max. hmotnost skenovaného objektu 10 kg, přenos do datových formátů STL, OBJ, PLY, OFF. Konektivita USB 2.0, minimální rozlišení 0,078mm při rozteči pixelů 0,39mm. Doba skenování 4s nebo kratší. Součástí systému je i příslušný software pro ovládání procesu skenování s permanentní licencí.</t>
  </si>
  <si>
    <t>Sestava pro skenování objektů</t>
  </si>
  <si>
    <t>I.10d</t>
  </si>
  <si>
    <t>Točna ke skeneru objektů</t>
  </si>
  <si>
    <t>Motorický otočný talíř pro automatické otáčení skenovaných objektů o 360st, USB připojení, kalibrační deska a držák je součástí dodávky. Plně kompatibilní se skenerem z položky I.10c</t>
  </si>
  <si>
    <t>I.10e</t>
  </si>
  <si>
    <t>Pracovní stanice</t>
  </si>
  <si>
    <t xml:space="preserve">Pracovní stanice PC, Z4 G4 10900x, 2x16GB DDR4 2933nonECC, 512GB m.2 NVME+2TB 7200,DVDRW, RTX 2070/8GB, USB kl a myš, OS </t>
  </si>
  <si>
    <t>Monitor k pracovní stanici</t>
  </si>
  <si>
    <t>Oblek s vodivými haptickými vrstvami pro přenos zpětné vazby při pohybu ve virtuálním prostředí, snímání pohybu těla, minimální počet 40 senzorů, 9 haptických prvků, bezdrátový přenos dat v pásmu WiFi nebo Bluetooth nebo drátově přes USB.</t>
  </si>
  <si>
    <t>Monitor k pracovní stnici, úhlopříčka 32", rozlišení 4K, panel s technologií IPS, poměr stran 16:9, parametry: 8ms/400cd/1300:1/USB-C/VESA/HDMI/DP</t>
  </si>
  <si>
    <t xml:space="preserve">Spojovací materiál, šrouby, vruty, hmoždinky, stahovací pásky, PVC nástěnná lišta DLP koryto, krytí kabeláže, konektory, spojky, napájecí a prodlužovací kabeláž 230V
</t>
  </si>
  <si>
    <t>R1 - ARMA (UNI SPACE LAB)</t>
  </si>
  <si>
    <t>R1 - 1NP VSTUP (UNI SPACE 1)</t>
  </si>
  <si>
    <t>R1 -  2NP Předsálí (UNI SPACE 2)</t>
  </si>
  <si>
    <t>R1 - Aula (UNI SPACE HALL)</t>
  </si>
  <si>
    <t>ZMR (UNI SPACE ROOM)</t>
  </si>
  <si>
    <t>R1 -  3NP - Balkón (UNI SPACE 3)</t>
  </si>
  <si>
    <t>Infosystém SLU (UNI SPACE IS)</t>
  </si>
  <si>
    <t>nevyplňovat</t>
  </si>
  <si>
    <t>Nevyplňovat</t>
  </si>
  <si>
    <t xml:space="preserve">Spojovací materiál, šrouby, vruty, hmoždinky, stahovací pásky, PVC nástěnná lišta DLP koryto krytí kabeláže, konektory, spojky, napájecí a prodlužovací kabeláž 230V.
</t>
  </si>
  <si>
    <t>Videokonferenční sestava pro multiplatformní spojení včetně PC a dotykového ovládacího panelu, možnost připojení HDMI pro prezentaci, možnost připojení externího mikrofonu. Video formát H.264, výstup HDMI s rozlišením do 3840 x 2160 p60. Standardy pro přenos zvuku G.711, G.722, G.722.1, G.729, AAC-LD, a Opus, funkce automatické regulace hlasitosti, redukce šumu. Podporované protokoly H.323, SIP, Webex. Síťová rozhraní: RJ-45 (LAN), RJ-45 pro ovládací panel, Wi-Fi 802.11a/b/g/n/ac 2,4 GHz/5 GHz, 2x2 MIMO.
USB rozhraní: 1x 2.0 typ A, 1x 2.0 typ C, 1x mikroUSB.
Integrované reprosoustavy: kmitočtový rozsah 100 Hz až 20 kHz, SPL max 84 dB.
Integrovaná kamera: rozlišení 4K, 60 fps, 8 MP senzor, 2x zoom, horizontální rozsah 120°, automatická detekce obličeje a vyvážení bílé.
PC s min. parametry: kompaktní provedení pro kancelářskou činnost, CPU výkon dle PassMark testu min 5000 bodů, 8GB RAM,  SSD 256 GB, GLAN, WiFi ac, Bluetooth, 4x USB 3, HDMI, OS Win 10 pro</t>
  </si>
  <si>
    <t>Prezentační počítač CPU výkon dle PassMark testu min. 6000 bodů, 8GB RAM, 256 GB SSD. Výstupy  HDMI a DisplayPort, 4× USB.
Včetně periférií (myš a klávesnice) a OS (Win. 10 Pro. Rozšířená záruka NBD (Next Business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</si>
</sst>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Kč&quot;;[Red]\-#,##0\ &quot;Kč&quot;"/>
    <numFmt numFmtId="42" formatCode="_-* #,##0\ &quot;Kč&quot;_-;\-* #,##0\ &quot;Kč&quot;_-;_-* &quot;-&quot;\ &quot;Kč&quot;_-;_-@_-"/>
    <numFmt numFmtId="164" formatCode="_-* #,##0\ [$Kč-405]_-;\-* #,##0\ [$Kč-405]_-;_-* &quot;-&quot;??\ [$Kč-405]_-;_-@_-"/>
  </numFmts>
  <fonts count="30">
    <font>
      <sz val="11"/>
      <color theme="1"/>
      <name val="Calibri"/>
      <family val="2"/>
      <scheme val="minor"/>
    </font>
    <font>
      <sz val="10"/>
      <name val="Arial"/>
      <family val="2"/>
    </font>
    <font>
      <u val="single"/>
      <sz val="11"/>
      <color theme="10"/>
      <name val="Calibri"/>
      <family val="2"/>
      <scheme val="minor"/>
    </font>
    <font>
      <b/>
      <sz val="11"/>
      <color theme="1"/>
      <name val="Calibri"/>
      <family val="2"/>
      <scheme val="minor"/>
    </font>
    <font>
      <sz val="11"/>
      <color rgb="FF000000"/>
      <name val="Calibri"/>
      <family val="2"/>
    </font>
    <font>
      <u val="single"/>
      <sz val="11"/>
      <color theme="10"/>
      <name val="Calibri"/>
      <family val="2"/>
    </font>
    <font>
      <sz val="11"/>
      <color rgb="FF000000"/>
      <name val="Tahoma"/>
      <family val="2"/>
    </font>
    <font>
      <b/>
      <sz val="11"/>
      <color rgb="FF000000"/>
      <name val="Tahoma"/>
      <family val="2"/>
    </font>
    <font>
      <b/>
      <sz val="12"/>
      <color rgb="FF000000"/>
      <name val="Tahoma"/>
      <family val="2"/>
    </font>
    <font>
      <sz val="12"/>
      <name val="Tahoma"/>
      <family val="2"/>
    </font>
    <font>
      <sz val="11"/>
      <color rgb="FF000000"/>
      <name val="Times New Roman"/>
      <family val="1"/>
    </font>
    <font>
      <sz val="12"/>
      <color rgb="FF000000"/>
      <name val="Tahoma"/>
      <family val="2"/>
    </font>
    <font>
      <sz val="12"/>
      <name val="Calibri"/>
      <family val="2"/>
      <scheme val="minor"/>
    </font>
    <font>
      <b/>
      <sz val="11"/>
      <name val="Calibri"/>
      <family val="2"/>
      <scheme val="minor"/>
    </font>
    <font>
      <b/>
      <sz val="12"/>
      <color rgb="FF000000"/>
      <name val="Calibri"/>
      <family val="2"/>
      <scheme val="minor"/>
    </font>
    <font>
      <b/>
      <sz val="12"/>
      <color theme="1"/>
      <name val="Calibri"/>
      <family val="2"/>
      <scheme val="minor"/>
    </font>
    <font>
      <sz val="8"/>
      <name val="Calibri"/>
      <family val="2"/>
      <scheme val="minor"/>
    </font>
    <font>
      <sz val="11"/>
      <color theme="1"/>
      <name val="Calibri"/>
      <family val="2"/>
    </font>
    <font>
      <sz val="11"/>
      <name val="Calibri"/>
      <family val="2"/>
    </font>
    <font>
      <sz val="11"/>
      <color indexed="8"/>
      <name val="Calibri"/>
      <family val="2"/>
    </font>
    <font>
      <b/>
      <sz val="12"/>
      <color rgb="FF000000"/>
      <name val="Calibri"/>
      <family val="2"/>
    </font>
    <font>
      <sz val="12"/>
      <name val="Calibri"/>
      <family val="2"/>
    </font>
    <font>
      <sz val="12"/>
      <color rgb="FF000000"/>
      <name val="Calibri"/>
      <family val="2"/>
    </font>
    <font>
      <sz val="12"/>
      <color theme="1"/>
      <name val="Calibri"/>
      <family val="2"/>
    </font>
    <font>
      <b/>
      <sz val="12"/>
      <color theme="1"/>
      <name val="Calibri"/>
      <family val="2"/>
    </font>
    <font>
      <sz val="12"/>
      <color theme="1"/>
      <name val="Calibri"/>
      <family val="2"/>
      <scheme val="minor"/>
    </font>
    <font>
      <b/>
      <sz val="11"/>
      <color theme="1"/>
      <name val="Calibri"/>
      <family val="2"/>
    </font>
    <font>
      <b/>
      <sz val="11"/>
      <color rgb="FF000000"/>
      <name val="Calibri"/>
      <family val="2"/>
      <scheme val="minor"/>
    </font>
    <font>
      <b/>
      <sz val="12"/>
      <name val="Calibri"/>
      <family val="2"/>
      <scheme val="minor"/>
    </font>
    <font>
      <sz val="11"/>
      <name val="Calibri"/>
      <family val="2"/>
      <scheme val="minor"/>
    </font>
  </fonts>
  <fills count="3">
    <fill>
      <patternFill/>
    </fill>
    <fill>
      <patternFill patternType="gray125"/>
    </fill>
    <fill>
      <patternFill patternType="solid">
        <fgColor theme="0"/>
        <bgColor indexed="64"/>
      </patternFill>
    </fill>
  </fills>
  <borders count="41">
    <border>
      <left/>
      <right/>
      <top/>
      <bottom/>
      <diagonal/>
    </border>
    <border>
      <left style="double"/>
      <right style="hair"/>
      <top style="double"/>
      <bottom style="hair"/>
    </border>
    <border>
      <left style="hair"/>
      <right style="hair"/>
      <top style="double"/>
      <bottom style="hair"/>
    </border>
    <border>
      <left style="double"/>
      <right style="hair"/>
      <top style="hair"/>
      <bottom style="hair"/>
    </border>
    <border>
      <left style="hair"/>
      <right style="hair"/>
      <top style="hair"/>
      <bottom style="hair"/>
    </border>
    <border>
      <left style="double"/>
      <right style="hair"/>
      <top style="hair"/>
      <bottom style="double"/>
    </border>
    <border>
      <left style="hair"/>
      <right style="hair"/>
      <top style="hair"/>
      <bottom style="double"/>
    </border>
    <border>
      <left style="hair"/>
      <right style="double"/>
      <top style="double"/>
      <bottom style="hair"/>
    </border>
    <border>
      <left/>
      <right style="hair"/>
      <top style="double"/>
      <bottom style="hair"/>
    </border>
    <border>
      <left/>
      <right style="hair"/>
      <top style="hair"/>
      <bottom style="hair"/>
    </border>
    <border>
      <left style="double"/>
      <right style="hair"/>
      <top/>
      <bottom style="hair"/>
    </border>
    <border>
      <left style="hair"/>
      <right style="hair"/>
      <top/>
      <bottom style="hair"/>
    </border>
    <border>
      <left/>
      <right style="hair"/>
      <top/>
      <bottom style="hair"/>
    </border>
    <border>
      <left/>
      <right style="hair"/>
      <top style="hair"/>
      <bottom style="double"/>
    </border>
    <border>
      <left style="hair"/>
      <right style="hair"/>
      <top style="hair"/>
      <bottom/>
    </border>
    <border>
      <left style="double"/>
      <right style="hair"/>
      <top/>
      <bottom/>
    </border>
    <border>
      <left style="hair"/>
      <right style="double"/>
      <top style="hair"/>
      <bottom style="hair"/>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hair"/>
      <right/>
      <top style="hair"/>
      <bottom style="hair"/>
    </border>
    <border>
      <left style="double"/>
      <right style="double"/>
      <top style="double"/>
      <bottom style="hair"/>
    </border>
    <border>
      <left style="double"/>
      <right style="double"/>
      <top style="hair"/>
      <bottom style="hair"/>
    </border>
    <border>
      <left style="double"/>
      <right style="double"/>
      <top style="hair"/>
      <bottom style="double"/>
    </border>
    <border>
      <left style="hair"/>
      <right/>
      <top style="double"/>
      <bottom style="hair"/>
    </border>
    <border>
      <left style="hair"/>
      <right/>
      <top style="hair"/>
      <bottom style="double"/>
    </border>
    <border>
      <left/>
      <right style="double"/>
      <top style="double"/>
      <bottom style="hair"/>
    </border>
    <border>
      <left/>
      <right style="double"/>
      <top style="hair"/>
      <bottom style="hair"/>
    </border>
    <border>
      <left/>
      <right style="double"/>
      <top style="hair"/>
      <bottom style="double"/>
    </border>
    <border>
      <left/>
      <right style="double"/>
      <top style="hair"/>
      <bottom/>
    </border>
    <border>
      <left/>
      <right style="double"/>
      <top/>
      <bottom style="hair"/>
    </border>
    <border>
      <left style="hair"/>
      <right style="double"/>
      <top style="hair"/>
      <bottom/>
    </border>
    <border>
      <left/>
      <right style="double"/>
      <top/>
      <bottom/>
    </border>
    <border>
      <left style="hair"/>
      <right style="double"/>
      <top/>
      <bottom style="hair"/>
    </border>
    <border>
      <left style="hair"/>
      <right style="double"/>
      <top style="hair"/>
      <bottom style="double"/>
    </border>
    <border>
      <left style="hair"/>
      <right style="double"/>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4" fillId="0" borderId="0">
      <alignment/>
      <protection/>
    </xf>
    <xf numFmtId="0" fontId="1" fillId="0" borderId="0">
      <alignment/>
      <protection/>
    </xf>
    <xf numFmtId="0" fontId="5" fillId="0" borderId="0" applyNumberFormat="0" applyFill="0" applyBorder="0" applyAlignment="0" applyProtection="0"/>
    <xf numFmtId="0" fontId="1" fillId="0" borderId="0">
      <alignment/>
      <protection/>
    </xf>
    <xf numFmtId="0" fontId="19" fillId="0" borderId="0">
      <alignment/>
      <protection/>
    </xf>
  </cellStyleXfs>
  <cellXfs count="215">
    <xf numFmtId="0" fontId="0" fillId="0" borderId="0" xfId="0"/>
    <xf numFmtId="42" fontId="0" fillId="0" borderId="0" xfId="0" applyNumberFormat="1"/>
    <xf numFmtId="0" fontId="3" fillId="0" borderId="0" xfId="0" applyFont="1"/>
    <xf numFmtId="0" fontId="2" fillId="0" borderId="0" xfId="20"/>
    <xf numFmtId="0" fontId="0" fillId="0" borderId="0" xfId="0" applyAlignment="1">
      <alignment wrapText="1"/>
    </xf>
    <xf numFmtId="0" fontId="6" fillId="0" borderId="1" xfId="0" applyFont="1" applyBorder="1"/>
    <xf numFmtId="0" fontId="6" fillId="0" borderId="2" xfId="0" applyFont="1" applyBorder="1" applyAlignment="1">
      <alignment wrapText="1"/>
    </xf>
    <xf numFmtId="0" fontId="0" fillId="0" borderId="2" xfId="0" applyBorder="1" applyAlignment="1">
      <alignment horizontal="center"/>
    </xf>
    <xf numFmtId="0" fontId="0" fillId="0" borderId="2" xfId="0" applyBorder="1"/>
    <xf numFmtId="0" fontId="6" fillId="0" borderId="3" xfId="0" applyFont="1" applyBorder="1"/>
    <xf numFmtId="0" fontId="6" fillId="0" borderId="4" xfId="0" applyFont="1" applyBorder="1" applyAlignment="1">
      <alignment wrapText="1"/>
    </xf>
    <xf numFmtId="0" fontId="0" fillId="0" borderId="4" xfId="0" applyBorder="1" applyAlignment="1">
      <alignment horizontal="center"/>
    </xf>
    <xf numFmtId="0" fontId="0" fillId="0" borderId="4" xfId="0" applyBorder="1"/>
    <xf numFmtId="0" fontId="0" fillId="0" borderId="4" xfId="0" applyBorder="1" applyAlignment="1">
      <alignment wrapText="1"/>
    </xf>
    <xf numFmtId="0" fontId="7" fillId="0" borderId="4" xfId="0" applyFont="1" applyBorder="1" applyAlignment="1">
      <alignment wrapText="1"/>
    </xf>
    <xf numFmtId="0" fontId="0" fillId="0" borderId="3" xfId="0" applyBorder="1"/>
    <xf numFmtId="42" fontId="0" fillId="0" borderId="4" xfId="0" applyNumberFormat="1" applyBorder="1"/>
    <xf numFmtId="0" fontId="3" fillId="0" borderId="4" xfId="0" applyFont="1" applyBorder="1" applyAlignment="1">
      <alignment wrapText="1"/>
    </xf>
    <xf numFmtId="42" fontId="3" fillId="0" borderId="4" xfId="0" applyNumberFormat="1" applyFont="1" applyBorder="1"/>
    <xf numFmtId="0" fontId="9" fillId="0" borderId="3" xfId="0" applyFont="1" applyBorder="1" applyAlignment="1">
      <alignment horizontal="center" vertical="top"/>
    </xf>
    <xf numFmtId="0" fontId="3" fillId="0" borderId="5" xfId="0" applyFont="1" applyBorder="1"/>
    <xf numFmtId="0" fontId="3" fillId="0" borderId="6" xfId="0" applyFont="1" applyBorder="1" applyAlignment="1">
      <alignment wrapText="1"/>
    </xf>
    <xf numFmtId="42" fontId="3" fillId="0" borderId="6" xfId="0" applyNumberFormat="1" applyFont="1" applyBorder="1"/>
    <xf numFmtId="0" fontId="4" fillId="0" borderId="0" xfId="21">
      <alignment/>
      <protection/>
    </xf>
    <xf numFmtId="0" fontId="4" fillId="0" borderId="0" xfId="21" applyAlignment="1">
      <alignment horizontal="center"/>
      <protection/>
    </xf>
    <xf numFmtId="0" fontId="4" fillId="0" borderId="0" xfId="21" applyBorder="1">
      <alignment/>
      <protection/>
    </xf>
    <xf numFmtId="0" fontId="4" fillId="0" borderId="0" xfId="21" applyBorder="1" applyAlignment="1">
      <alignment horizontal="center"/>
      <protection/>
    </xf>
    <xf numFmtId="0" fontId="6" fillId="0" borderId="1" xfId="21" applyFont="1" applyBorder="1">
      <alignment/>
      <protection/>
    </xf>
    <xf numFmtId="0" fontId="6" fillId="0" borderId="2" xfId="21" applyFont="1" applyBorder="1">
      <alignment/>
      <protection/>
    </xf>
    <xf numFmtId="0" fontId="4" fillId="0" borderId="2" xfId="21" applyBorder="1" applyAlignment="1">
      <alignment horizontal="center"/>
      <protection/>
    </xf>
    <xf numFmtId="0" fontId="4" fillId="0" borderId="2" xfId="21" applyBorder="1">
      <alignment/>
      <protection/>
    </xf>
    <xf numFmtId="0" fontId="4" fillId="0" borderId="7" xfId="21" applyBorder="1">
      <alignment/>
      <protection/>
    </xf>
    <xf numFmtId="0" fontId="6" fillId="0" borderId="3" xfId="21" applyFont="1" applyBorder="1">
      <alignment/>
      <protection/>
    </xf>
    <xf numFmtId="0" fontId="6" fillId="0" borderId="4" xfId="21" applyFont="1" applyBorder="1">
      <alignment/>
      <protection/>
    </xf>
    <xf numFmtId="0" fontId="4" fillId="0" borderId="4" xfId="21" applyBorder="1" applyAlignment="1">
      <alignment horizontal="center"/>
      <protection/>
    </xf>
    <xf numFmtId="0" fontId="4" fillId="0" borderId="4" xfId="21" applyBorder="1">
      <alignment/>
      <protection/>
    </xf>
    <xf numFmtId="0" fontId="7" fillId="0" borderId="4" xfId="21" applyFont="1" applyBorder="1">
      <alignment/>
      <protection/>
    </xf>
    <xf numFmtId="0" fontId="10" fillId="0" borderId="3" xfId="21" applyFont="1" applyBorder="1">
      <alignment/>
      <protection/>
    </xf>
    <xf numFmtId="0" fontId="8" fillId="0" borderId="3" xfId="21" applyFont="1" applyBorder="1" applyAlignment="1">
      <alignment horizontal="center" vertical="top"/>
      <protection/>
    </xf>
    <xf numFmtId="0" fontId="8" fillId="0" borderId="4" xfId="21" applyFont="1" applyBorder="1" applyAlignment="1">
      <alignment vertical="top"/>
      <protection/>
    </xf>
    <xf numFmtId="0" fontId="6" fillId="0" borderId="4" xfId="21" applyFont="1" applyBorder="1" applyAlignment="1">
      <alignment horizontal="center" vertical="top"/>
      <protection/>
    </xf>
    <xf numFmtId="0" fontId="6" fillId="0" borderId="4" xfId="21" applyFont="1" applyBorder="1" applyAlignment="1">
      <alignment vertical="top"/>
      <protection/>
    </xf>
    <xf numFmtId="0" fontId="4" fillId="0" borderId="6" xfId="21" applyBorder="1">
      <alignment/>
      <protection/>
    </xf>
    <xf numFmtId="0" fontId="4" fillId="0" borderId="6" xfId="21" applyBorder="1" applyAlignment="1">
      <alignment horizontal="center"/>
      <protection/>
    </xf>
    <xf numFmtId="0" fontId="4" fillId="0" borderId="8" xfId="21" applyBorder="1" applyAlignment="1">
      <alignment horizontal="center"/>
      <protection/>
    </xf>
    <xf numFmtId="0" fontId="4" fillId="0" borderId="9" xfId="21" applyBorder="1" applyAlignment="1">
      <alignment horizontal="center"/>
      <protection/>
    </xf>
    <xf numFmtId="0" fontId="10" fillId="0" borderId="10" xfId="21" applyFont="1" applyBorder="1">
      <alignment/>
      <protection/>
    </xf>
    <xf numFmtId="0" fontId="4" fillId="0" borderId="11" xfId="21" applyBorder="1">
      <alignment/>
      <protection/>
    </xf>
    <xf numFmtId="0" fontId="14" fillId="0" borderId="3" xfId="21" applyFont="1" applyBorder="1" applyAlignment="1">
      <alignment horizontal="center" vertical="top"/>
      <protection/>
    </xf>
    <xf numFmtId="0" fontId="14" fillId="0" borderId="4" xfId="21" applyFont="1" applyBorder="1" applyAlignment="1">
      <alignment vertical="top"/>
      <protection/>
    </xf>
    <xf numFmtId="0" fontId="15" fillId="0" borderId="4" xfId="0" applyFont="1" applyBorder="1" applyAlignment="1">
      <alignment wrapText="1"/>
    </xf>
    <xf numFmtId="42" fontId="15" fillId="0" borderId="4" xfId="0" applyNumberFormat="1" applyFont="1" applyBorder="1"/>
    <xf numFmtId="0" fontId="15" fillId="0" borderId="0" xfId="0" applyFont="1"/>
    <xf numFmtId="0" fontId="14" fillId="0" borderId="3" xfId="0" applyFont="1" applyBorder="1" applyAlignment="1">
      <alignment horizontal="center" vertical="center" wrapText="1"/>
    </xf>
    <xf numFmtId="0" fontId="14" fillId="0" borderId="4" xfId="21" applyFont="1" applyBorder="1" applyAlignment="1">
      <alignment horizontal="center" vertical="top"/>
      <protection/>
    </xf>
    <xf numFmtId="0" fontId="14" fillId="0" borderId="0" xfId="21" applyFont="1" applyBorder="1">
      <alignment/>
      <protection/>
    </xf>
    <xf numFmtId="0" fontId="0" fillId="0" borderId="0" xfId="0" applyBorder="1" applyAlignment="1">
      <alignment wrapText="1"/>
    </xf>
    <xf numFmtId="0" fontId="12" fillId="2" borderId="3" xfId="0" applyFont="1" applyFill="1" applyBorder="1" applyAlignment="1">
      <alignment horizontal="center" vertical="top"/>
    </xf>
    <xf numFmtId="0" fontId="0" fillId="2" borderId="4" xfId="0" applyFill="1" applyBorder="1" applyAlignment="1">
      <alignment wrapText="1"/>
    </xf>
    <xf numFmtId="42" fontId="0" fillId="2" borderId="4" xfId="0" applyNumberFormat="1" applyFill="1" applyBorder="1"/>
    <xf numFmtId="0" fontId="4" fillId="2" borderId="0" xfId="21" applyFill="1">
      <alignment/>
      <protection/>
    </xf>
    <xf numFmtId="0" fontId="10" fillId="0" borderId="12" xfId="21" applyFont="1" applyBorder="1">
      <alignment/>
      <protection/>
    </xf>
    <xf numFmtId="0" fontId="8" fillId="0" borderId="9" xfId="21" applyFont="1" applyBorder="1" applyAlignment="1">
      <alignment horizontal="center" vertical="top"/>
      <protection/>
    </xf>
    <xf numFmtId="0" fontId="12" fillId="2" borderId="9" xfId="0" applyFont="1" applyFill="1" applyBorder="1" applyAlignment="1">
      <alignment horizontal="center" vertical="top"/>
    </xf>
    <xf numFmtId="0" fontId="12" fillId="0" borderId="9" xfId="0" applyFont="1" applyBorder="1" applyAlignment="1">
      <alignment horizontal="center" vertical="top"/>
    </xf>
    <xf numFmtId="0" fontId="8" fillId="0" borderId="13" xfId="21" applyFont="1" applyBorder="1" applyAlignment="1">
      <alignment horizontal="left" vertical="top"/>
      <protection/>
    </xf>
    <xf numFmtId="0" fontId="6" fillId="0" borderId="8" xfId="21" applyFont="1" applyBorder="1">
      <alignment/>
      <protection/>
    </xf>
    <xf numFmtId="0" fontId="0" fillId="0" borderId="4" xfId="0" applyBorder="1" applyAlignment="1">
      <alignment vertical="top" wrapText="1"/>
    </xf>
    <xf numFmtId="0" fontId="6" fillId="0" borderId="9" xfId="21" applyFont="1" applyBorder="1">
      <alignment/>
      <protection/>
    </xf>
    <xf numFmtId="0" fontId="10" fillId="0" borderId="9" xfId="21" applyFont="1" applyBorder="1">
      <alignment/>
      <protection/>
    </xf>
    <xf numFmtId="0" fontId="13" fillId="0" borderId="9" xfId="0" applyFont="1" applyBorder="1" applyAlignment="1">
      <alignment horizontal="center" vertical="top"/>
    </xf>
    <xf numFmtId="0" fontId="14" fillId="0" borderId="9" xfId="21" applyFont="1" applyBorder="1" applyAlignment="1">
      <alignment horizontal="center" vertical="top"/>
      <protection/>
    </xf>
    <xf numFmtId="0" fontId="6" fillId="0" borderId="8" xfId="0" applyFont="1" applyBorder="1"/>
    <xf numFmtId="0" fontId="6" fillId="0" borderId="9" xfId="0" applyFont="1" applyBorder="1"/>
    <xf numFmtId="0" fontId="0" fillId="0" borderId="9" xfId="0" applyBorder="1"/>
    <xf numFmtId="0" fontId="14" fillId="0" borderId="9" xfId="0" applyFont="1" applyBorder="1" applyAlignment="1">
      <alignment horizontal="center" vertical="center" wrapText="1"/>
    </xf>
    <xf numFmtId="0" fontId="0" fillId="0" borderId="14" xfId="0" applyBorder="1" applyAlignment="1">
      <alignment wrapText="1"/>
    </xf>
    <xf numFmtId="0" fontId="18" fillId="0" borderId="4" xfId="0" applyFont="1" applyBorder="1" applyAlignment="1">
      <alignment horizontal="left" vertical="top" wrapText="1"/>
    </xf>
    <xf numFmtId="42" fontId="0" fillId="0" borderId="4" xfId="0" applyNumberFormat="1" applyBorder="1" applyAlignment="1">
      <alignment/>
    </xf>
    <xf numFmtId="0" fontId="0" fillId="0" borderId="4" xfId="0" applyBorder="1" applyAlignment="1">
      <alignment wrapText="1"/>
    </xf>
    <xf numFmtId="42" fontId="0" fillId="0" borderId="4" xfId="0" applyNumberFormat="1" applyBorder="1"/>
    <xf numFmtId="0" fontId="21" fillId="0" borderId="9" xfId="0" applyFont="1" applyBorder="1" applyAlignment="1">
      <alignment horizontal="center" vertical="top"/>
    </xf>
    <xf numFmtId="0" fontId="20" fillId="0" borderId="9" xfId="0" applyFont="1" applyBorder="1" applyAlignment="1">
      <alignment horizontal="center" vertical="center" wrapText="1"/>
    </xf>
    <xf numFmtId="0" fontId="22" fillId="0" borderId="9" xfId="0" applyFont="1" applyBorder="1" applyAlignment="1">
      <alignment horizontal="center"/>
    </xf>
    <xf numFmtId="0" fontId="23" fillId="0" borderId="0" xfId="0" applyFont="1"/>
    <xf numFmtId="0" fontId="24" fillId="0" borderId="13" xfId="0" applyFont="1" applyBorder="1"/>
    <xf numFmtId="0" fontId="0" fillId="0" borderId="0" xfId="0"/>
    <xf numFmtId="0" fontId="0" fillId="0" borderId="4" xfId="0" applyBorder="1" applyAlignment="1">
      <alignment horizontal="center"/>
    </xf>
    <xf numFmtId="0" fontId="0" fillId="0" borderId="0" xfId="0" applyAlignment="1">
      <alignment horizontal="center"/>
    </xf>
    <xf numFmtId="0" fontId="15" fillId="0" borderId="4" xfId="0" applyFont="1" applyBorder="1" applyAlignment="1">
      <alignment horizontal="center"/>
    </xf>
    <xf numFmtId="0" fontId="3" fillId="0" borderId="6" xfId="0" applyFont="1" applyBorder="1" applyAlignment="1">
      <alignment horizontal="center"/>
    </xf>
    <xf numFmtId="0" fontId="15" fillId="0" borderId="4" xfId="0" applyFont="1" applyBorder="1" applyAlignment="1">
      <alignment horizontal="center"/>
    </xf>
    <xf numFmtId="0" fontId="25" fillId="0" borderId="0" xfId="0" applyFont="1"/>
    <xf numFmtId="0" fontId="11" fillId="0" borderId="8" xfId="0" applyFont="1" applyBorder="1"/>
    <xf numFmtId="0" fontId="11" fillId="0" borderId="9" xfId="0" applyFont="1" applyBorder="1"/>
    <xf numFmtId="0" fontId="25" fillId="0" borderId="9" xfId="0" applyFont="1" applyBorder="1"/>
    <xf numFmtId="0" fontId="26" fillId="0" borderId="13" xfId="0" applyFont="1" applyBorder="1"/>
    <xf numFmtId="0" fontId="3" fillId="0" borderId="4" xfId="0" applyFont="1" applyBorder="1" applyAlignment="1">
      <alignment horizontal="center"/>
    </xf>
    <xf numFmtId="0" fontId="0" fillId="0" borderId="9" xfId="0" applyBorder="1" applyAlignment="1">
      <alignment horizontal="center"/>
    </xf>
    <xf numFmtId="42" fontId="0" fillId="0" borderId="4" xfId="0" applyNumberFormat="1" applyBorder="1" applyAlignment="1">
      <alignment horizontal="center"/>
    </xf>
    <xf numFmtId="0" fontId="21" fillId="0" borderId="0" xfId="0" applyFont="1" applyBorder="1" applyAlignment="1">
      <alignment horizontal="center" vertical="top"/>
    </xf>
    <xf numFmtId="42" fontId="0" fillId="0" borderId="4" xfId="0" applyNumberFormat="1" applyBorder="1" applyAlignment="1">
      <alignment horizontal="center"/>
    </xf>
    <xf numFmtId="0" fontId="27" fillId="0" borderId="3" xfId="0" applyFont="1" applyBorder="1" applyAlignment="1">
      <alignment horizontal="center" vertical="center" wrapText="1"/>
    </xf>
    <xf numFmtId="0" fontId="3" fillId="0" borderId="4" xfId="0" applyFont="1" applyBorder="1" applyAlignment="1">
      <alignment horizontal="center"/>
    </xf>
    <xf numFmtId="0" fontId="15" fillId="0" borderId="4" xfId="0" applyFont="1" applyBorder="1" applyAlignment="1">
      <alignment wrapText="1"/>
    </xf>
    <xf numFmtId="42" fontId="15" fillId="0" borderId="4" xfId="0" applyNumberFormat="1" applyFont="1" applyBorder="1"/>
    <xf numFmtId="0" fontId="6" fillId="0" borderId="4" xfId="21" applyFont="1" applyBorder="1">
      <alignment/>
      <protection/>
    </xf>
    <xf numFmtId="0" fontId="0" fillId="0" borderId="4" xfId="0" applyBorder="1"/>
    <xf numFmtId="0" fontId="7" fillId="0" borderId="4" xfId="21" applyFont="1" applyBorder="1">
      <alignment/>
      <protection/>
    </xf>
    <xf numFmtId="0" fontId="4" fillId="0" borderId="4" xfId="21" applyBorder="1">
      <alignment/>
      <protection/>
    </xf>
    <xf numFmtId="0" fontId="0" fillId="0" borderId="4" xfId="0" applyBorder="1" applyAlignment="1">
      <alignment vertical="top" wrapText="1"/>
    </xf>
    <xf numFmtId="42" fontId="15" fillId="0" borderId="4" xfId="0" applyNumberFormat="1" applyFont="1" applyBorder="1" applyAlignment="1">
      <alignment horizontal="center"/>
    </xf>
    <xf numFmtId="42" fontId="3" fillId="0" borderId="6" xfId="0" applyNumberFormat="1" applyFont="1" applyBorder="1" applyAlignment="1">
      <alignment horizontal="center"/>
    </xf>
    <xf numFmtId="42" fontId="0" fillId="0" borderId="0" xfId="0" applyNumberFormat="1" applyAlignment="1">
      <alignment horizontal="center"/>
    </xf>
    <xf numFmtId="42" fontId="0" fillId="2" borderId="4" xfId="0" applyNumberFormat="1" applyFill="1" applyBorder="1"/>
    <xf numFmtId="42" fontId="0" fillId="2" borderId="4" xfId="0" applyNumberFormat="1" applyFill="1" applyBorder="1" applyAlignment="1">
      <alignment/>
    </xf>
    <xf numFmtId="0" fontId="28" fillId="0" borderId="3" xfId="0" applyFont="1" applyBorder="1" applyAlignment="1">
      <alignment horizontal="center" vertical="top"/>
    </xf>
    <xf numFmtId="6" fontId="4" fillId="0" borderId="0" xfId="21" applyNumberFormat="1">
      <alignment/>
      <protection/>
    </xf>
    <xf numFmtId="0" fontId="18" fillId="0" borderId="15" xfId="0" applyFont="1" applyFill="1" applyBorder="1" applyAlignment="1">
      <alignment horizontal="left" vertical="top"/>
    </xf>
    <xf numFmtId="42" fontId="0" fillId="0" borderId="0" xfId="0" applyNumberFormat="1" applyAlignment="1">
      <alignment wrapText="1"/>
    </xf>
    <xf numFmtId="42" fontId="0" fillId="0" borderId="0" xfId="0" applyNumberFormat="1" applyBorder="1"/>
    <xf numFmtId="0" fontId="21" fillId="0" borderId="9" xfId="0" applyFont="1" applyBorder="1" applyAlignment="1">
      <alignment horizontal="center" vertical="top" wrapText="1"/>
    </xf>
    <xf numFmtId="0" fontId="0" fillId="0" borderId="4" xfId="0" applyBorder="1" applyAlignment="1">
      <alignment horizontal="center" wrapText="1"/>
    </xf>
    <xf numFmtId="42" fontId="0" fillId="0" borderId="4" xfId="0" applyNumberFormat="1" applyBorder="1" applyAlignment="1">
      <alignment horizontal="center" wrapText="1"/>
    </xf>
    <xf numFmtId="42" fontId="0" fillId="0" borderId="4" xfId="0" applyNumberFormat="1" applyBorder="1" applyAlignment="1">
      <alignment wrapText="1"/>
    </xf>
    <xf numFmtId="0" fontId="0" fillId="0" borderId="16" xfId="0" applyBorder="1" applyAlignment="1">
      <alignment wrapText="1"/>
    </xf>
    <xf numFmtId="0" fontId="4" fillId="0" borderId="0" xfId="21" applyBorder="1" applyAlignment="1">
      <alignment wrapText="1"/>
      <protection/>
    </xf>
    <xf numFmtId="0" fontId="0" fillId="0" borderId="17" xfId="0" applyBorder="1"/>
    <xf numFmtId="42" fontId="0" fillId="0" borderId="18" xfId="0" applyNumberFormat="1" applyBorder="1"/>
    <xf numFmtId="0" fontId="0" fillId="0" borderId="19" xfId="0" applyBorder="1"/>
    <xf numFmtId="42" fontId="0" fillId="0" borderId="20" xfId="0" applyNumberFormat="1" applyBorder="1"/>
    <xf numFmtId="0" fontId="3" fillId="0" borderId="21" xfId="0" applyFont="1" applyBorder="1"/>
    <xf numFmtId="42" fontId="3" fillId="0" borderId="22" xfId="0" applyNumberFormat="1" applyFont="1" applyBorder="1"/>
    <xf numFmtId="0" fontId="0" fillId="0" borderId="23" xfId="0" applyBorder="1"/>
    <xf numFmtId="42" fontId="0" fillId="0" borderId="24" xfId="0" applyNumberFormat="1" applyBorder="1"/>
    <xf numFmtId="0" fontId="3" fillId="0" borderId="22" xfId="0" applyFont="1" applyBorder="1" applyAlignment="1">
      <alignment horizontal="center"/>
    </xf>
    <xf numFmtId="0" fontId="0" fillId="0" borderId="0" xfId="0" applyAlignment="1">
      <alignment horizontal="left" vertical="top" wrapText="1"/>
    </xf>
    <xf numFmtId="42" fontId="0" fillId="0" borderId="4" xfId="0" applyNumberFormat="1" applyFill="1" applyBorder="1"/>
    <xf numFmtId="42" fontId="0" fillId="0" borderId="4" xfId="0" applyNumberFormat="1" applyFill="1" applyBorder="1"/>
    <xf numFmtId="0" fontId="9" fillId="0" borderId="3" xfId="0" applyFont="1" applyFill="1" applyBorder="1" applyAlignment="1">
      <alignment horizontal="center" vertical="top"/>
    </xf>
    <xf numFmtId="164" fontId="4" fillId="0" borderId="0" xfId="21" applyNumberFormat="1" applyBorder="1">
      <alignment/>
      <protection/>
    </xf>
    <xf numFmtId="164" fontId="4" fillId="0" borderId="2" xfId="21" applyNumberFormat="1" applyBorder="1">
      <alignment/>
      <protection/>
    </xf>
    <xf numFmtId="164" fontId="4" fillId="0" borderId="4" xfId="21" applyNumberFormat="1" applyBorder="1">
      <alignment/>
      <protection/>
    </xf>
    <xf numFmtId="164" fontId="15" fillId="0" borderId="4" xfId="0" applyNumberFormat="1" applyFont="1" applyBorder="1"/>
    <xf numFmtId="164" fontId="14" fillId="0" borderId="4" xfId="21" applyNumberFormat="1" applyFont="1" applyBorder="1" applyAlignment="1">
      <alignment vertical="top"/>
      <protection/>
    </xf>
    <xf numFmtId="164" fontId="0" fillId="0" borderId="4" xfId="0" applyNumberFormat="1" applyBorder="1" applyAlignment="1">
      <alignment wrapText="1"/>
    </xf>
    <xf numFmtId="164" fontId="0" fillId="0" borderId="4" xfId="0" applyNumberFormat="1" applyBorder="1" applyAlignment="1">
      <alignment wrapText="1"/>
    </xf>
    <xf numFmtId="164" fontId="0" fillId="0" borderId="25" xfId="0" applyNumberFormat="1" applyBorder="1" applyAlignment="1">
      <alignment wrapText="1"/>
    </xf>
    <xf numFmtId="164" fontId="3" fillId="0" borderId="6" xfId="0" applyNumberFormat="1" applyFont="1" applyBorder="1" applyAlignment="1">
      <alignment horizontal="center"/>
    </xf>
    <xf numFmtId="164" fontId="0" fillId="0" borderId="0" xfId="0" applyNumberFormat="1" applyAlignment="1">
      <alignment horizontal="center"/>
    </xf>
    <xf numFmtId="164" fontId="0" fillId="0" borderId="0" xfId="0" applyNumberFormat="1"/>
    <xf numFmtId="164" fontId="6" fillId="0" borderId="4" xfId="21" applyNumberFormat="1" applyFont="1" applyBorder="1" applyAlignment="1">
      <alignment vertical="top"/>
      <protection/>
    </xf>
    <xf numFmtId="164" fontId="0" fillId="2" borderId="4" xfId="0" applyNumberFormat="1" applyFill="1" applyBorder="1" applyAlignment="1">
      <alignment wrapText="1"/>
    </xf>
    <xf numFmtId="164" fontId="4" fillId="0" borderId="0" xfId="21" applyNumberFormat="1">
      <alignment/>
      <protection/>
    </xf>
    <xf numFmtId="0" fontId="0" fillId="2" borderId="4" xfId="0" applyFill="1" applyBorder="1" applyAlignment="1">
      <alignment horizontal="center"/>
    </xf>
    <xf numFmtId="42" fontId="29" fillId="0" borderId="4" xfId="0" applyNumberFormat="1" applyFont="1" applyFill="1" applyBorder="1"/>
    <xf numFmtId="0" fontId="0" fillId="0" borderId="26" xfId="0" applyBorder="1"/>
    <xf numFmtId="0" fontId="0" fillId="0" borderId="27" xfId="0" applyBorder="1"/>
    <xf numFmtId="0" fontId="15" fillId="0" borderId="27" xfId="0" applyFont="1" applyBorder="1"/>
    <xf numFmtId="0" fontId="0" fillId="0" borderId="27" xfId="0" applyBorder="1" applyAlignment="1">
      <alignment vertical="top" wrapText="1"/>
    </xf>
    <xf numFmtId="0" fontId="3" fillId="0" borderId="28" xfId="0" applyFont="1" applyBorder="1"/>
    <xf numFmtId="0" fontId="0" fillId="0" borderId="29" xfId="0" applyBorder="1"/>
    <xf numFmtId="0" fontId="0" fillId="0" borderId="25" xfId="0" applyBorder="1"/>
    <xf numFmtId="42" fontId="0" fillId="0" borderId="25" xfId="0" applyNumberFormat="1" applyBorder="1"/>
    <xf numFmtId="42" fontId="15" fillId="0" borderId="25" xfId="0" applyNumberFormat="1" applyFont="1" applyBorder="1"/>
    <xf numFmtId="42" fontId="0" fillId="0" borderId="25" xfId="0" applyNumberFormat="1" applyBorder="1" applyAlignment="1">
      <alignment horizontal="center"/>
    </xf>
    <xf numFmtId="42" fontId="3" fillId="0" borderId="30" xfId="0" applyNumberFormat="1" applyFont="1" applyBorder="1" applyAlignment="1">
      <alignment horizontal="center"/>
    </xf>
    <xf numFmtId="0" fontId="0" fillId="0" borderId="31" xfId="0" applyBorder="1"/>
    <xf numFmtId="0" fontId="0" fillId="0" borderId="32" xfId="0" applyBorder="1"/>
    <xf numFmtId="0" fontId="15" fillId="0" borderId="32" xfId="0" applyFont="1" applyBorder="1"/>
    <xf numFmtId="0" fontId="0" fillId="0" borderId="32" xfId="0" applyBorder="1" applyAlignment="1">
      <alignment vertical="top" wrapText="1"/>
    </xf>
    <xf numFmtId="0" fontId="3" fillId="0" borderId="33" xfId="0" applyFont="1" applyBorder="1"/>
    <xf numFmtId="0" fontId="0" fillId="0" borderId="26" xfId="0" applyBorder="1" applyAlignment="1">
      <alignment wrapText="1"/>
    </xf>
    <xf numFmtId="0" fontId="0" fillId="0" borderId="27" xfId="0" applyBorder="1" applyAlignment="1">
      <alignment wrapText="1"/>
    </xf>
    <xf numFmtId="0" fontId="15" fillId="0" borderId="27" xfId="0" applyFont="1" applyBorder="1" applyAlignment="1">
      <alignment wrapText="1"/>
    </xf>
    <xf numFmtId="0" fontId="0" fillId="0" borderId="27" xfId="0" applyBorder="1" applyAlignment="1">
      <alignment horizontal="left" vertical="top" wrapText="1"/>
    </xf>
    <xf numFmtId="0" fontId="3" fillId="0" borderId="28" xfId="0" applyFont="1" applyBorder="1" applyAlignment="1">
      <alignment horizontal="left" vertical="top" wrapText="1"/>
    </xf>
    <xf numFmtId="0" fontId="3" fillId="0" borderId="28" xfId="0" applyFont="1" applyBorder="1" applyAlignment="1">
      <alignment wrapText="1"/>
    </xf>
    <xf numFmtId="0" fontId="4" fillId="0" borderId="31" xfId="21" applyBorder="1">
      <alignment/>
      <protection/>
    </xf>
    <xf numFmtId="0" fontId="4" fillId="0" borderId="32" xfId="21" applyBorder="1">
      <alignment/>
      <protection/>
    </xf>
    <xf numFmtId="0" fontId="14" fillId="0" borderId="32" xfId="21" applyFont="1" applyBorder="1">
      <alignment/>
      <protection/>
    </xf>
    <xf numFmtId="0" fontId="0" fillId="0" borderId="32" xfId="0" applyFill="1" applyBorder="1"/>
    <xf numFmtId="0" fontId="0" fillId="0" borderId="32" xfId="0" applyBorder="1" applyAlignment="1">
      <alignment vertical="top"/>
    </xf>
    <xf numFmtId="0" fontId="0" fillId="0" borderId="32" xfId="0" applyBorder="1" applyAlignment="1">
      <alignment wrapText="1"/>
    </xf>
    <xf numFmtId="0" fontId="0" fillId="0" borderId="34" xfId="0" applyBorder="1"/>
    <xf numFmtId="0" fontId="17" fillId="0" borderId="32" xfId="0" applyFont="1" applyBorder="1" applyAlignment="1">
      <alignment horizontal="left" vertical="top" wrapText="1"/>
    </xf>
    <xf numFmtId="0" fontId="17" fillId="0" borderId="35" xfId="0" applyFont="1" applyBorder="1" applyAlignment="1">
      <alignment horizontal="left" vertical="top" wrapText="1"/>
    </xf>
    <xf numFmtId="0" fontId="0" fillId="0" borderId="35" xfId="0" applyBorder="1"/>
    <xf numFmtId="0" fontId="4" fillId="0" borderId="33" xfId="21" applyBorder="1">
      <alignment/>
      <protection/>
    </xf>
    <xf numFmtId="0" fontId="4" fillId="0" borderId="16" xfId="21" applyBorder="1">
      <alignment/>
      <protection/>
    </xf>
    <xf numFmtId="0" fontId="15" fillId="0" borderId="16" xfId="0" applyFont="1" applyBorder="1" applyAlignment="1">
      <alignment wrapText="1"/>
    </xf>
    <xf numFmtId="0" fontId="14" fillId="0" borderId="16" xfId="21" applyFont="1" applyBorder="1" applyAlignment="1">
      <alignment vertical="top"/>
      <protection/>
    </xf>
    <xf numFmtId="0" fontId="0" fillId="0" borderId="16" xfId="0" applyBorder="1" applyAlignment="1">
      <alignment horizontal="left" vertical="top" wrapText="1"/>
    </xf>
    <xf numFmtId="0" fontId="0" fillId="0" borderId="16" xfId="0" applyBorder="1" applyAlignment="1">
      <alignment horizontal="left" vertical="top" wrapText="1" shrinkToFit="1"/>
    </xf>
    <xf numFmtId="0" fontId="0" fillId="0" borderId="16" xfId="0" applyFill="1"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3" fontId="17" fillId="0" borderId="16" xfId="0" applyNumberFormat="1" applyFont="1" applyBorder="1" applyAlignment="1">
      <alignment horizontal="left" vertical="top" wrapText="1"/>
    </xf>
    <xf numFmtId="3" fontId="17" fillId="0" borderId="38" xfId="0" applyNumberFormat="1" applyFont="1" applyBorder="1" applyAlignment="1">
      <alignment horizontal="left" vertical="top" wrapText="1"/>
    </xf>
    <xf numFmtId="0" fontId="0" fillId="0" borderId="38" xfId="0" applyBorder="1" applyAlignment="1">
      <alignment horizontal="left" vertical="top" wrapText="1"/>
    </xf>
    <xf numFmtId="0" fontId="7" fillId="0" borderId="39" xfId="21" applyFont="1" applyBorder="1">
      <alignment/>
      <protection/>
    </xf>
    <xf numFmtId="0" fontId="12" fillId="2" borderId="32" xfId="0" applyFont="1" applyFill="1" applyBorder="1" applyAlignment="1">
      <alignment horizontal="center" vertical="top"/>
    </xf>
    <xf numFmtId="0" fontId="12" fillId="0" borderId="32" xfId="0" applyFont="1" applyBorder="1" applyAlignment="1">
      <alignment horizontal="center" vertical="top"/>
    </xf>
    <xf numFmtId="0" fontId="12" fillId="0" borderId="32" xfId="0" applyFont="1" applyBorder="1" applyAlignment="1">
      <alignment horizontal="center" vertical="top" wrapText="1"/>
    </xf>
    <xf numFmtId="0" fontId="12" fillId="0" borderId="32" xfId="0" applyFont="1" applyBorder="1" applyAlignment="1">
      <alignment horizontal="left" vertical="top" wrapText="1"/>
    </xf>
    <xf numFmtId="0" fontId="6" fillId="0" borderId="16" xfId="21" applyFont="1" applyBorder="1" applyAlignment="1">
      <alignment vertical="top"/>
      <protection/>
    </xf>
    <xf numFmtId="0" fontId="0" fillId="0" borderId="16" xfId="0" applyBorder="1" applyAlignment="1">
      <alignment horizontal="left" vertical="top"/>
    </xf>
    <xf numFmtId="0" fontId="3" fillId="0" borderId="32" xfId="0" applyFont="1" applyBorder="1"/>
    <xf numFmtId="0" fontId="0" fillId="0" borderId="7" xfId="0" applyBorder="1" applyAlignment="1">
      <alignment wrapText="1"/>
    </xf>
    <xf numFmtId="0" fontId="3" fillId="0" borderId="39" xfId="0" applyFont="1" applyBorder="1" applyAlignment="1">
      <alignment wrapText="1"/>
    </xf>
    <xf numFmtId="0" fontId="18" fillId="0" borderId="40" xfId="0" applyFont="1" applyBorder="1" applyAlignment="1">
      <alignment horizontal="left" vertical="top" wrapText="1"/>
    </xf>
    <xf numFmtId="0" fontId="3" fillId="0" borderId="39" xfId="0" applyFont="1" applyBorder="1" applyAlignment="1">
      <alignment horizontal="left" vertical="top" wrapText="1"/>
    </xf>
    <xf numFmtId="0" fontId="0" fillId="0" borderId="32" xfId="0" applyBorder="1" applyAlignment="1">
      <alignment vertical="center" wrapText="1"/>
    </xf>
    <xf numFmtId="0" fontId="0" fillId="0" borderId="32" xfId="0" applyBorder="1" applyAlignment="1">
      <alignment vertical="center"/>
    </xf>
    <xf numFmtId="0" fontId="0" fillId="2" borderId="16" xfId="0" applyFill="1" applyBorder="1" applyAlignment="1">
      <alignment horizontal="left" vertical="top" wrapText="1"/>
    </xf>
  </cellXfs>
  <cellStyles count="12">
    <cellStyle name="Normal" xfId="0"/>
    <cellStyle name="Percent" xfId="15"/>
    <cellStyle name="Currency" xfId="16"/>
    <cellStyle name="Currency [0]" xfId="17"/>
    <cellStyle name="Comma" xfId="18"/>
    <cellStyle name="Comma [0]" xfId="19"/>
    <cellStyle name="Hypertextový odkaz" xfId="20"/>
    <cellStyle name="Normální 2" xfId="21"/>
    <cellStyle name="Vysvětlující text 2" xfId="22"/>
    <cellStyle name="Hypertextový odkaz 2" xfId="23"/>
    <cellStyle name="Normální 36" xfId="24"/>
    <cellStyle name="Excel Built-in Normal 1"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zoomScaleSheetLayoutView="145" workbookViewId="0" topLeftCell="A1">
      <selection activeCell="B8" sqref="B8"/>
    </sheetView>
  </sheetViews>
  <sheetFormatPr defaultColWidth="9.140625" defaultRowHeight="15"/>
  <cols>
    <col min="1" max="1" width="9.140625" style="86" customWidth="1"/>
    <col min="2" max="2" width="18.00390625" style="0" customWidth="1"/>
    <col min="3" max="3" width="24.7109375" style="0" bestFit="1" customWidth="1"/>
  </cols>
  <sheetData>
    <row r="1" spans="1:3" ht="15" thickTop="1">
      <c r="A1" s="27" t="s">
        <v>10</v>
      </c>
      <c r="B1" s="66"/>
      <c r="C1" s="28" t="s">
        <v>11</v>
      </c>
    </row>
    <row r="2" spans="1:3" ht="15">
      <c r="A2" s="32" t="s">
        <v>14</v>
      </c>
      <c r="B2" s="68"/>
      <c r="C2" s="108" t="s">
        <v>15</v>
      </c>
    </row>
    <row r="3" spans="1:3" ht="15">
      <c r="A3" s="32" t="s">
        <v>17</v>
      </c>
      <c r="B3" s="68"/>
      <c r="C3" s="106" t="s">
        <v>18</v>
      </c>
    </row>
    <row r="6" ht="15.75" thickBot="1"/>
    <row r="7" spans="2:3" ht="15" thickBot="1">
      <c r="B7" s="131" t="s">
        <v>182</v>
      </c>
      <c r="C7" s="135" t="s">
        <v>240</v>
      </c>
    </row>
    <row r="8" spans="2:3" ht="15">
      <c r="B8" s="133" t="s">
        <v>175</v>
      </c>
      <c r="C8" s="134">
        <f>'UNI SPACE LAB'!G33</f>
        <v>0</v>
      </c>
    </row>
    <row r="9" spans="2:3" ht="15">
      <c r="B9" s="127" t="s">
        <v>176</v>
      </c>
      <c r="C9" s="128">
        <f>'UNI SPACE 1'!G20</f>
        <v>0</v>
      </c>
    </row>
    <row r="10" spans="2:3" ht="15">
      <c r="B10" s="127" t="s">
        <v>177</v>
      </c>
      <c r="C10" s="128">
        <f>'UNI SPACE 2'!G19</f>
        <v>0</v>
      </c>
    </row>
    <row r="11" spans="2:3" ht="15">
      <c r="B11" s="127" t="s">
        <v>178</v>
      </c>
      <c r="C11" s="128">
        <f>'UNI SPACE HALL'!G52</f>
        <v>0</v>
      </c>
    </row>
    <row r="12" spans="2:3" ht="15">
      <c r="B12" s="127" t="s">
        <v>179</v>
      </c>
      <c r="C12" s="128">
        <f>'UNI SPACE ROOM'!G31</f>
        <v>0</v>
      </c>
    </row>
    <row r="13" spans="2:3" ht="15">
      <c r="B13" s="127" t="s">
        <v>180</v>
      </c>
      <c r="C13" s="128">
        <f>'UNI SPACE 3'!G17</f>
        <v>0</v>
      </c>
    </row>
    <row r="14" spans="2:3" ht="15" thickBot="1">
      <c r="B14" s="129" t="s">
        <v>57</v>
      </c>
      <c r="C14" s="130">
        <f>'Infosystém SLU'!E19</f>
        <v>0</v>
      </c>
    </row>
    <row r="15" spans="2:3" ht="15.75" thickBot="1">
      <c r="B15" s="131" t="s">
        <v>181</v>
      </c>
      <c r="C15" s="132">
        <f>SUM(C8:C14)</f>
        <v>0</v>
      </c>
    </row>
  </sheetData>
  <printOptions/>
  <pageMargins left="0.7" right="0.7" top="0.787401575" bottom="0.7874015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view="pageBreakPreview" zoomScale="85" zoomScaleSheetLayoutView="85" workbookViewId="0" topLeftCell="B1">
      <selection activeCell="C7" sqref="C7"/>
    </sheetView>
  </sheetViews>
  <sheetFormatPr defaultColWidth="9.140625" defaultRowHeight="15"/>
  <cols>
    <col min="1" max="1" width="21.7109375" style="86" customWidth="1"/>
    <col min="2" max="2" width="15.7109375" style="84" customWidth="1"/>
    <col min="3" max="3" width="50.7109375" style="4" customWidth="1"/>
    <col min="4" max="5" width="5.7109375" style="88" customWidth="1"/>
    <col min="6" max="6" width="11.8515625" style="1" bestFit="1" customWidth="1"/>
    <col min="7" max="7" width="13.28125" style="113" bestFit="1" customWidth="1"/>
    <col min="8" max="8" width="56.421875" style="4" customWidth="1"/>
    <col min="9" max="9" width="33.57421875" style="0" customWidth="1"/>
  </cols>
  <sheetData>
    <row r="1" spans="6:7" ht="15.75" customHeight="1">
      <c r="F1"/>
      <c r="G1" s="88"/>
    </row>
    <row r="2" spans="6:7" ht="15.75" customHeight="1" thickBot="1">
      <c r="F2"/>
      <c r="G2" s="88"/>
    </row>
    <row r="3" spans="1:9" ht="15.75" customHeight="1" thickTop="1">
      <c r="A3" s="27" t="s">
        <v>10</v>
      </c>
      <c r="B3" s="66"/>
      <c r="C3" s="28" t="s">
        <v>11</v>
      </c>
      <c r="D3" s="7"/>
      <c r="E3" s="7"/>
      <c r="F3" s="8"/>
      <c r="G3" s="7"/>
      <c r="H3" s="208"/>
      <c r="I3" s="167"/>
    </row>
    <row r="4" spans="1:9" ht="15.75" customHeight="1">
      <c r="A4" s="32" t="s">
        <v>12</v>
      </c>
      <c r="B4" s="68"/>
      <c r="C4" s="106" t="s">
        <v>259</v>
      </c>
      <c r="D4" s="87"/>
      <c r="E4" s="87"/>
      <c r="F4" s="107"/>
      <c r="G4" s="87"/>
      <c r="H4" s="125"/>
      <c r="I4" s="168"/>
    </row>
    <row r="5" spans="1:9" ht="15.75" customHeight="1">
      <c r="A5" s="32" t="s">
        <v>13</v>
      </c>
      <c r="B5" s="68"/>
      <c r="C5" s="106"/>
      <c r="D5" s="87"/>
      <c r="E5" s="87"/>
      <c r="F5" s="107"/>
      <c r="G5" s="87"/>
      <c r="H5" s="125"/>
      <c r="I5" s="168"/>
    </row>
    <row r="6" spans="1:9" ht="15.75" customHeight="1">
      <c r="A6" s="32" t="s">
        <v>14</v>
      </c>
      <c r="B6" s="68"/>
      <c r="C6" s="108" t="s">
        <v>15</v>
      </c>
      <c r="D6" s="87"/>
      <c r="E6" s="87"/>
      <c r="F6" s="107"/>
      <c r="G6" s="87"/>
      <c r="H6" s="125"/>
      <c r="I6" s="168"/>
    </row>
    <row r="7" spans="1:9" ht="15.75" customHeight="1">
      <c r="A7" s="32" t="s">
        <v>16</v>
      </c>
      <c r="B7" s="68"/>
      <c r="C7" s="106"/>
      <c r="D7" s="87"/>
      <c r="E7" s="87"/>
      <c r="F7" s="107"/>
      <c r="G7" s="87"/>
      <c r="H7" s="125"/>
      <c r="I7" s="168"/>
    </row>
    <row r="8" spans="1:9" ht="15.75" customHeight="1">
      <c r="A8" s="32" t="s">
        <v>17</v>
      </c>
      <c r="B8" s="68"/>
      <c r="C8" s="106" t="s">
        <v>18</v>
      </c>
      <c r="D8" s="87"/>
      <c r="E8" s="87"/>
      <c r="F8" s="107"/>
      <c r="G8" s="87"/>
      <c r="H8" s="125"/>
      <c r="I8" s="168"/>
    </row>
    <row r="9" spans="1:9" ht="15.75" customHeight="1">
      <c r="A9" s="37"/>
      <c r="B9" s="69"/>
      <c r="C9" s="109"/>
      <c r="D9" s="87"/>
      <c r="E9" s="87"/>
      <c r="F9" s="80"/>
      <c r="G9" s="101"/>
      <c r="H9" s="125"/>
      <c r="I9" s="168"/>
    </row>
    <row r="10" spans="1:9" s="52" customFormat="1" ht="15.75" customHeight="1">
      <c r="A10" s="116" t="s">
        <v>19</v>
      </c>
      <c r="B10" s="82" t="s">
        <v>98</v>
      </c>
      <c r="C10" s="104" t="s">
        <v>46</v>
      </c>
      <c r="D10" s="91" t="s">
        <v>2</v>
      </c>
      <c r="E10" s="91" t="s">
        <v>84</v>
      </c>
      <c r="F10" s="105" t="s">
        <v>3</v>
      </c>
      <c r="G10" s="111" t="s">
        <v>4</v>
      </c>
      <c r="H10" s="190" t="s">
        <v>154</v>
      </c>
      <c r="I10" s="169" t="s">
        <v>1</v>
      </c>
    </row>
    <row r="11" spans="1:9" s="52" customFormat="1" ht="15.75" customHeight="1">
      <c r="A11" s="48" t="s">
        <v>20</v>
      </c>
      <c r="B11" s="82"/>
      <c r="C11" s="104"/>
      <c r="D11" s="91"/>
      <c r="E11" s="91"/>
      <c r="F11" s="105"/>
      <c r="G11" s="111"/>
      <c r="H11" s="190"/>
      <c r="I11" s="169"/>
    </row>
    <row r="12" spans="1:9" ht="72">
      <c r="A12" s="19" t="s">
        <v>21</v>
      </c>
      <c r="B12" s="83" t="s">
        <v>107</v>
      </c>
      <c r="C12" s="79" t="s">
        <v>47</v>
      </c>
      <c r="D12" s="87">
        <v>1</v>
      </c>
      <c r="E12" s="87" t="s">
        <v>59</v>
      </c>
      <c r="F12" s="80"/>
      <c r="G12" s="101">
        <f>F12*D12</f>
        <v>0</v>
      </c>
      <c r="H12" s="192" t="s">
        <v>183</v>
      </c>
      <c r="I12" s="168"/>
    </row>
    <row r="13" spans="1:9" ht="72">
      <c r="A13" s="19" t="s">
        <v>22</v>
      </c>
      <c r="B13" s="81"/>
      <c r="C13" s="79" t="s">
        <v>48</v>
      </c>
      <c r="D13" s="87">
        <v>1</v>
      </c>
      <c r="E13" s="87" t="s">
        <v>59</v>
      </c>
      <c r="F13" s="80"/>
      <c r="G13" s="101">
        <f aca="true" t="shared" si="0" ref="G13:G28">F13*D13</f>
        <v>0</v>
      </c>
      <c r="H13" s="192" t="s">
        <v>184</v>
      </c>
      <c r="I13" s="168"/>
    </row>
    <row r="14" spans="1:9" ht="273.6">
      <c r="A14" s="19" t="s">
        <v>23</v>
      </c>
      <c r="B14" s="81" t="s">
        <v>108</v>
      </c>
      <c r="C14" s="79" t="s">
        <v>49</v>
      </c>
      <c r="D14" s="87">
        <v>1</v>
      </c>
      <c r="E14" s="87" t="s">
        <v>59</v>
      </c>
      <c r="F14" s="80"/>
      <c r="G14" s="101">
        <f t="shared" si="0"/>
        <v>0</v>
      </c>
      <c r="H14" s="214" t="s">
        <v>269</v>
      </c>
      <c r="I14" s="168"/>
    </row>
    <row r="15" spans="1:9" ht="129.6">
      <c r="A15" s="19" t="s">
        <v>24</v>
      </c>
      <c r="B15" s="81"/>
      <c r="C15" s="79" t="s">
        <v>109</v>
      </c>
      <c r="D15" s="87">
        <v>1</v>
      </c>
      <c r="E15" s="87" t="s">
        <v>2</v>
      </c>
      <c r="F15" s="80"/>
      <c r="G15" s="101">
        <f t="shared" si="0"/>
        <v>0</v>
      </c>
      <c r="H15" s="192" t="s">
        <v>185</v>
      </c>
      <c r="I15" s="168"/>
    </row>
    <row r="16" spans="1:9" ht="100.8">
      <c r="A16" s="19" t="s">
        <v>25</v>
      </c>
      <c r="B16" s="81"/>
      <c r="C16" s="79" t="s">
        <v>193</v>
      </c>
      <c r="D16" s="87">
        <v>2</v>
      </c>
      <c r="E16" s="87"/>
      <c r="F16" s="80"/>
      <c r="G16" s="101">
        <f t="shared" si="0"/>
        <v>0</v>
      </c>
      <c r="H16" s="192" t="s">
        <v>186</v>
      </c>
      <c r="I16" s="168"/>
    </row>
    <row r="17" spans="1:9" s="86" customFormat="1" ht="115.2">
      <c r="A17" s="19" t="s">
        <v>26</v>
      </c>
      <c r="B17" s="81"/>
      <c r="C17" s="79" t="s">
        <v>156</v>
      </c>
      <c r="D17" s="87">
        <v>1</v>
      </c>
      <c r="E17" s="87" t="s">
        <v>2</v>
      </c>
      <c r="F17" s="80"/>
      <c r="G17" s="101">
        <f t="shared" si="0"/>
        <v>0</v>
      </c>
      <c r="H17" s="210" t="s">
        <v>187</v>
      </c>
      <c r="I17" s="168"/>
    </row>
    <row r="18" spans="1:9" ht="100.8">
      <c r="A18" s="19" t="s">
        <v>27</v>
      </c>
      <c r="B18" s="81" t="s">
        <v>110</v>
      </c>
      <c r="C18" s="79" t="s">
        <v>50</v>
      </c>
      <c r="D18" s="87">
        <v>5</v>
      </c>
      <c r="E18" s="87" t="s">
        <v>59</v>
      </c>
      <c r="F18" s="80"/>
      <c r="G18" s="101">
        <f t="shared" si="0"/>
        <v>0</v>
      </c>
      <c r="H18" s="192" t="s">
        <v>188</v>
      </c>
      <c r="I18" s="168"/>
    </row>
    <row r="19" spans="1:9" s="86" customFormat="1" ht="43.2">
      <c r="A19" s="19" t="s">
        <v>28</v>
      </c>
      <c r="B19" s="81" t="s">
        <v>129</v>
      </c>
      <c r="C19" s="79" t="s">
        <v>106</v>
      </c>
      <c r="D19" s="87">
        <v>6</v>
      </c>
      <c r="E19" s="87" t="s">
        <v>59</v>
      </c>
      <c r="F19" s="80"/>
      <c r="G19" s="101">
        <f aca="true" t="shared" si="1" ref="G19:G20">F19*D19</f>
        <v>0</v>
      </c>
      <c r="H19" s="192" t="s">
        <v>189</v>
      </c>
      <c r="I19" s="212" t="s">
        <v>266</v>
      </c>
    </row>
    <row r="20" spans="1:9" s="86" customFormat="1" ht="57.6">
      <c r="A20" s="19" t="s">
        <v>29</v>
      </c>
      <c r="B20" s="81"/>
      <c r="C20" s="13" t="s">
        <v>158</v>
      </c>
      <c r="D20" s="11">
        <v>6</v>
      </c>
      <c r="E20" s="87" t="s">
        <v>59</v>
      </c>
      <c r="F20" s="16"/>
      <c r="G20" s="16">
        <f t="shared" si="1"/>
        <v>0</v>
      </c>
      <c r="H20" s="192" t="s">
        <v>190</v>
      </c>
      <c r="I20" s="213" t="s">
        <v>266</v>
      </c>
    </row>
    <row r="21" spans="1:9" s="86" customFormat="1" ht="86.4">
      <c r="A21" s="19" t="s">
        <v>241</v>
      </c>
      <c r="B21" s="81"/>
      <c r="C21" s="79" t="s">
        <v>242</v>
      </c>
      <c r="D21" s="87">
        <v>2</v>
      </c>
      <c r="E21" s="87" t="s">
        <v>59</v>
      </c>
      <c r="F21" s="155"/>
      <c r="G21" s="101">
        <f aca="true" t="shared" si="2" ref="G21">F21*D21</f>
        <v>0</v>
      </c>
      <c r="H21" s="194" t="s">
        <v>243</v>
      </c>
      <c r="I21" s="168"/>
    </row>
    <row r="22" spans="1:9" s="86" customFormat="1" ht="57.6">
      <c r="A22" s="19" t="s">
        <v>244</v>
      </c>
      <c r="B22" s="81"/>
      <c r="C22" s="79" t="s">
        <v>245</v>
      </c>
      <c r="D22" s="87">
        <v>1</v>
      </c>
      <c r="E22" s="87" t="s">
        <v>59</v>
      </c>
      <c r="F22" s="155"/>
      <c r="G22" s="101">
        <f aca="true" t="shared" si="3" ref="G22">F22*D22</f>
        <v>0</v>
      </c>
      <c r="H22" s="194" t="s">
        <v>256</v>
      </c>
      <c r="I22" s="168"/>
    </row>
    <row r="23" spans="1:9" s="86" customFormat="1" ht="115.2">
      <c r="A23" s="19" t="s">
        <v>246</v>
      </c>
      <c r="B23" s="81"/>
      <c r="C23" s="79" t="s">
        <v>248</v>
      </c>
      <c r="D23" s="87">
        <v>1</v>
      </c>
      <c r="E23" s="87" t="s">
        <v>2</v>
      </c>
      <c r="F23" s="155"/>
      <c r="G23" s="101">
        <f aca="true" t="shared" si="4" ref="G23">F23*D23</f>
        <v>0</v>
      </c>
      <c r="H23" s="194" t="s">
        <v>247</v>
      </c>
      <c r="I23" s="168"/>
    </row>
    <row r="24" spans="1:9" s="86" customFormat="1" ht="43.2">
      <c r="A24" s="19" t="s">
        <v>249</v>
      </c>
      <c r="B24" s="81"/>
      <c r="C24" s="79" t="s">
        <v>250</v>
      </c>
      <c r="D24" s="87">
        <v>1</v>
      </c>
      <c r="E24" s="87" t="s">
        <v>2</v>
      </c>
      <c r="F24" s="155"/>
      <c r="G24" s="101">
        <f aca="true" t="shared" si="5" ref="G24">F24*D24</f>
        <v>0</v>
      </c>
      <c r="H24" s="194" t="s">
        <v>251</v>
      </c>
      <c r="I24" s="168"/>
    </row>
    <row r="25" spans="1:9" s="86" customFormat="1" ht="43.2">
      <c r="A25" s="19" t="s">
        <v>252</v>
      </c>
      <c r="B25" s="81"/>
      <c r="C25" s="79" t="s">
        <v>253</v>
      </c>
      <c r="D25" s="87">
        <v>1</v>
      </c>
      <c r="E25" s="87" t="s">
        <v>2</v>
      </c>
      <c r="F25" s="155"/>
      <c r="G25" s="101">
        <f aca="true" t="shared" si="6" ref="G25">F25*D25</f>
        <v>0</v>
      </c>
      <c r="H25" s="194" t="s">
        <v>254</v>
      </c>
      <c r="I25" s="168"/>
    </row>
    <row r="26" spans="1:9" s="86" customFormat="1" ht="43.2">
      <c r="A26" s="19" t="s">
        <v>252</v>
      </c>
      <c r="B26" s="81"/>
      <c r="C26" s="79" t="s">
        <v>255</v>
      </c>
      <c r="D26" s="87">
        <v>1</v>
      </c>
      <c r="E26" s="87" t="s">
        <v>2</v>
      </c>
      <c r="F26" s="155"/>
      <c r="G26" s="101">
        <f aca="true" t="shared" si="7" ref="G26">F26*D26</f>
        <v>0</v>
      </c>
      <c r="H26" s="194" t="s">
        <v>257</v>
      </c>
      <c r="I26" s="168"/>
    </row>
    <row r="27" spans="1:9" s="86" customFormat="1" ht="43.2">
      <c r="A27" s="19" t="s">
        <v>31</v>
      </c>
      <c r="B27" s="81"/>
      <c r="C27" s="79" t="s">
        <v>111</v>
      </c>
      <c r="D27" s="87">
        <v>5</v>
      </c>
      <c r="E27" s="87" t="s">
        <v>2</v>
      </c>
      <c r="F27" s="80"/>
      <c r="G27" s="101">
        <f t="shared" si="0"/>
        <v>0</v>
      </c>
      <c r="H27" s="192" t="s">
        <v>194</v>
      </c>
      <c r="I27" s="168"/>
    </row>
    <row r="28" spans="1:9" ht="15">
      <c r="A28" s="19" t="s">
        <v>32</v>
      </c>
      <c r="B28" s="81"/>
      <c r="C28" s="79" t="s">
        <v>5</v>
      </c>
      <c r="D28" s="87">
        <v>1</v>
      </c>
      <c r="E28" s="87" t="s">
        <v>2</v>
      </c>
      <c r="F28" s="80"/>
      <c r="G28" s="101">
        <f t="shared" si="0"/>
        <v>0</v>
      </c>
      <c r="H28" s="192" t="s">
        <v>56</v>
      </c>
      <c r="I28" s="168" t="s">
        <v>266</v>
      </c>
    </row>
    <row r="29" spans="1:9" ht="15">
      <c r="A29" s="19" t="s">
        <v>33</v>
      </c>
      <c r="B29" s="81"/>
      <c r="C29" s="79" t="s">
        <v>6</v>
      </c>
      <c r="D29" s="87">
        <v>1</v>
      </c>
      <c r="E29" s="87" t="s">
        <v>59</v>
      </c>
      <c r="F29" s="80"/>
      <c r="G29" s="101">
        <f>F29*D29</f>
        <v>0</v>
      </c>
      <c r="H29" s="192" t="s">
        <v>52</v>
      </c>
      <c r="I29" s="168" t="s">
        <v>266</v>
      </c>
    </row>
    <row r="30" spans="1:9" ht="15">
      <c r="A30" s="19" t="s">
        <v>34</v>
      </c>
      <c r="B30" s="81"/>
      <c r="C30" s="79" t="s">
        <v>7</v>
      </c>
      <c r="D30" s="87">
        <v>1</v>
      </c>
      <c r="E30" s="87" t="s">
        <v>59</v>
      </c>
      <c r="F30" s="80"/>
      <c r="G30" s="101">
        <f>F30*D30</f>
        <v>0</v>
      </c>
      <c r="H30" s="192" t="s">
        <v>53</v>
      </c>
      <c r="I30" s="168" t="s">
        <v>266</v>
      </c>
    </row>
    <row r="31" spans="1:9" ht="15">
      <c r="A31" s="19" t="s">
        <v>35</v>
      </c>
      <c r="B31" s="81"/>
      <c r="C31" s="79" t="s">
        <v>8</v>
      </c>
      <c r="D31" s="87">
        <v>1</v>
      </c>
      <c r="E31" s="87" t="s">
        <v>59</v>
      </c>
      <c r="F31" s="80"/>
      <c r="G31" s="101">
        <f>F31*D31</f>
        <v>0</v>
      </c>
      <c r="H31" s="192" t="s">
        <v>93</v>
      </c>
      <c r="I31" s="168" t="s">
        <v>266</v>
      </c>
    </row>
    <row r="32" spans="1:9" ht="15">
      <c r="A32" s="19" t="s">
        <v>36</v>
      </c>
      <c r="B32" s="81"/>
      <c r="C32" s="79" t="s">
        <v>9</v>
      </c>
      <c r="D32" s="87">
        <v>1</v>
      </c>
      <c r="E32" s="87" t="s">
        <v>59</v>
      </c>
      <c r="F32" s="80"/>
      <c r="G32" s="101">
        <f>F32*D32</f>
        <v>0</v>
      </c>
      <c r="H32" s="192" t="s">
        <v>55</v>
      </c>
      <c r="I32" s="168" t="s">
        <v>266</v>
      </c>
    </row>
    <row r="33" spans="1:9" s="2" customFormat="1" ht="16.2" thickBot="1">
      <c r="A33" s="20" t="s">
        <v>83</v>
      </c>
      <c r="B33" s="85"/>
      <c r="C33" s="21"/>
      <c r="D33" s="90"/>
      <c r="E33" s="90"/>
      <c r="F33" s="22"/>
      <c r="G33" s="112">
        <f>SUM(G12:G32)</f>
        <v>0</v>
      </c>
      <c r="H33" s="211"/>
      <c r="I33" s="171"/>
    </row>
    <row r="34" spans="1:8" ht="16.2" thickTop="1">
      <c r="A34" s="118" t="s">
        <v>135</v>
      </c>
      <c r="G34" s="113">
        <f>G33*1.21</f>
        <v>0</v>
      </c>
      <c r="H34" s="136"/>
    </row>
  </sheetData>
  <printOptions/>
  <pageMargins left="0.7" right="0.7" top="0.787401575" bottom="0.787401575" header="0.3" footer="0.3"/>
  <pageSetup fitToHeight="0" fitToWidth="1" horizontalDpi="600" verticalDpi="600" orientation="portrait" paperSize="9" scale="40" r:id="rId1"/>
  <colBreaks count="1" manualBreakCount="1">
    <brk id="8"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85" zoomScaleSheetLayoutView="85" workbookViewId="0" topLeftCell="A1">
      <selection activeCell="C7" sqref="C7"/>
    </sheetView>
  </sheetViews>
  <sheetFormatPr defaultColWidth="9.140625" defaultRowHeight="15"/>
  <cols>
    <col min="1" max="1" width="21.7109375" style="0" customWidth="1"/>
    <col min="2" max="2" width="15.7109375" style="92" customWidth="1"/>
    <col min="3" max="3" width="50.7109375" style="4" customWidth="1"/>
    <col min="4" max="5" width="5.7109375" style="88" customWidth="1"/>
    <col min="6" max="6" width="12.7109375" style="1" customWidth="1"/>
    <col min="7" max="7" width="14.00390625" style="1" customWidth="1"/>
    <col min="8" max="8" width="55.7109375" style="4" customWidth="1"/>
    <col min="9" max="9" width="33.57421875" style="0" customWidth="1"/>
  </cols>
  <sheetData>
    <row r="1" spans="6:7" ht="15.75">
      <c r="F1"/>
      <c r="G1"/>
    </row>
    <row r="2" spans="6:7" ht="16.5" thickBot="1">
      <c r="F2"/>
      <c r="G2"/>
    </row>
    <row r="3" spans="1:9" ht="16.2" thickTop="1">
      <c r="A3" s="5" t="s">
        <v>10</v>
      </c>
      <c r="B3" s="93"/>
      <c r="C3" s="6" t="s">
        <v>11</v>
      </c>
      <c r="D3" s="7"/>
      <c r="E3" s="7"/>
      <c r="F3" s="8"/>
      <c r="G3" s="161"/>
      <c r="H3" s="172"/>
      <c r="I3" s="167"/>
    </row>
    <row r="4" spans="1:9" ht="15">
      <c r="A4" s="9" t="s">
        <v>12</v>
      </c>
      <c r="B4" s="94"/>
      <c r="C4" s="10" t="s">
        <v>260</v>
      </c>
      <c r="D4" s="11"/>
      <c r="E4" s="87"/>
      <c r="F4" s="12"/>
      <c r="G4" s="162"/>
      <c r="H4" s="173"/>
      <c r="I4" s="168"/>
    </row>
    <row r="5" spans="1:9" ht="15">
      <c r="A5" s="9" t="s">
        <v>13</v>
      </c>
      <c r="B5" s="94"/>
      <c r="C5" s="10"/>
      <c r="D5" s="11"/>
      <c r="E5" s="87"/>
      <c r="F5" s="12"/>
      <c r="G5" s="162"/>
      <c r="H5" s="173"/>
      <c r="I5" s="168"/>
    </row>
    <row r="6" spans="1:9" ht="15">
      <c r="A6" s="9" t="s">
        <v>14</v>
      </c>
      <c r="B6" s="94"/>
      <c r="C6" s="14" t="s">
        <v>15</v>
      </c>
      <c r="D6" s="11"/>
      <c r="E6" s="87"/>
      <c r="F6" s="12"/>
      <c r="G6" s="162"/>
      <c r="H6" s="173"/>
      <c r="I6" s="168"/>
    </row>
    <row r="7" spans="1:9" ht="15">
      <c r="A7" s="9" t="s">
        <v>16</v>
      </c>
      <c r="B7" s="94"/>
      <c r="C7" s="10"/>
      <c r="D7" s="11"/>
      <c r="E7" s="87"/>
      <c r="F7" s="12"/>
      <c r="G7" s="162"/>
      <c r="H7" s="173"/>
      <c r="I7" s="168"/>
    </row>
    <row r="8" spans="1:9" ht="15">
      <c r="A8" s="9" t="s">
        <v>17</v>
      </c>
      <c r="B8" s="94"/>
      <c r="C8" s="10" t="s">
        <v>18</v>
      </c>
      <c r="D8" s="11"/>
      <c r="E8" s="87"/>
      <c r="F8" s="12"/>
      <c r="G8" s="162"/>
      <c r="H8" s="173"/>
      <c r="I8" s="168"/>
    </row>
    <row r="9" spans="1:9" ht="15.75">
      <c r="A9" s="15"/>
      <c r="B9" s="95"/>
      <c r="C9" s="13"/>
      <c r="D9" s="11"/>
      <c r="E9" s="87"/>
      <c r="F9" s="16"/>
      <c r="G9" s="163"/>
      <c r="H9" s="173"/>
      <c r="I9" s="168"/>
    </row>
    <row r="10" spans="1:9" s="52" customFormat="1" ht="15">
      <c r="A10" s="53" t="s">
        <v>19</v>
      </c>
      <c r="B10" s="75" t="s">
        <v>98</v>
      </c>
      <c r="C10" s="50" t="s">
        <v>46</v>
      </c>
      <c r="D10" s="89" t="s">
        <v>2</v>
      </c>
      <c r="E10" s="91" t="s">
        <v>84</v>
      </c>
      <c r="F10" s="51" t="s">
        <v>3</v>
      </c>
      <c r="G10" s="164" t="s">
        <v>4</v>
      </c>
      <c r="H10" s="174" t="s">
        <v>154</v>
      </c>
      <c r="I10" s="169" t="s">
        <v>1</v>
      </c>
    </row>
    <row r="11" spans="1:9" ht="100.8">
      <c r="A11" s="19" t="s">
        <v>21</v>
      </c>
      <c r="B11" s="81" t="s">
        <v>112</v>
      </c>
      <c r="C11" s="13" t="s">
        <v>50</v>
      </c>
      <c r="D11" s="11">
        <v>2</v>
      </c>
      <c r="E11" s="87" t="s">
        <v>59</v>
      </c>
      <c r="F11" s="16"/>
      <c r="G11" s="163">
        <f aca="true" t="shared" si="0" ref="G11:G19">F11*D11</f>
        <v>0</v>
      </c>
      <c r="H11" s="175" t="s">
        <v>188</v>
      </c>
      <c r="I11" s="168"/>
    </row>
    <row r="12" spans="1:9" s="86" customFormat="1" ht="43.2">
      <c r="A12" s="19" t="s">
        <v>22</v>
      </c>
      <c r="B12" s="81"/>
      <c r="C12" s="79" t="s">
        <v>111</v>
      </c>
      <c r="D12" s="87">
        <v>2</v>
      </c>
      <c r="E12" s="87" t="s">
        <v>2</v>
      </c>
      <c r="F12" s="80"/>
      <c r="G12" s="163">
        <f t="shared" si="0"/>
        <v>0</v>
      </c>
      <c r="H12" s="175" t="s">
        <v>194</v>
      </c>
      <c r="I12" s="168"/>
    </row>
    <row r="13" spans="1:9" ht="72">
      <c r="A13" s="19" t="s">
        <v>23</v>
      </c>
      <c r="B13" s="81" t="s">
        <v>113</v>
      </c>
      <c r="C13" s="13" t="s">
        <v>51</v>
      </c>
      <c r="D13" s="11">
        <v>1</v>
      </c>
      <c r="E13" s="87" t="s">
        <v>2</v>
      </c>
      <c r="F13" s="138"/>
      <c r="G13" s="163">
        <f t="shared" si="0"/>
        <v>0</v>
      </c>
      <c r="H13" s="175" t="s">
        <v>192</v>
      </c>
      <c r="I13" s="168"/>
    </row>
    <row r="14" spans="1:9" ht="57.6">
      <c r="A14" s="19" t="s">
        <v>24</v>
      </c>
      <c r="B14" s="81"/>
      <c r="C14" s="13" t="s">
        <v>97</v>
      </c>
      <c r="D14" s="11">
        <v>1</v>
      </c>
      <c r="E14" s="87" t="s">
        <v>2</v>
      </c>
      <c r="F14" s="138"/>
      <c r="G14" s="163">
        <f t="shared" si="0"/>
        <v>0</v>
      </c>
      <c r="H14" s="175" t="s">
        <v>195</v>
      </c>
      <c r="I14" s="168"/>
    </row>
    <row r="15" spans="1:9" s="86" customFormat="1" ht="43.2">
      <c r="A15" s="19" t="s">
        <v>25</v>
      </c>
      <c r="B15" s="81"/>
      <c r="C15" s="79" t="s">
        <v>111</v>
      </c>
      <c r="D15" s="87">
        <v>1</v>
      </c>
      <c r="E15" s="87" t="s">
        <v>2</v>
      </c>
      <c r="F15" s="137"/>
      <c r="G15" s="163">
        <f>F15*D15</f>
        <v>0</v>
      </c>
      <c r="H15" s="175" t="s">
        <v>191</v>
      </c>
      <c r="I15" s="168"/>
    </row>
    <row r="16" spans="1:9" s="86" customFormat="1" ht="43.2">
      <c r="A16" s="19" t="s">
        <v>26</v>
      </c>
      <c r="B16" s="81" t="s">
        <v>142</v>
      </c>
      <c r="C16" s="79" t="s">
        <v>106</v>
      </c>
      <c r="D16" s="87">
        <v>1</v>
      </c>
      <c r="E16" s="87" t="s">
        <v>59</v>
      </c>
      <c r="F16" s="80"/>
      <c r="G16" s="165">
        <f aca="true" t="shared" si="1" ref="G16">F16*D16</f>
        <v>0</v>
      </c>
      <c r="H16" s="175" t="s">
        <v>189</v>
      </c>
      <c r="I16" s="170" t="s">
        <v>267</v>
      </c>
    </row>
    <row r="17" spans="1:9" ht="15">
      <c r="A17" s="19" t="s">
        <v>27</v>
      </c>
      <c r="B17" s="81"/>
      <c r="C17" s="13" t="s">
        <v>5</v>
      </c>
      <c r="D17" s="11">
        <v>1</v>
      </c>
      <c r="E17" s="87" t="s">
        <v>59</v>
      </c>
      <c r="F17" s="16"/>
      <c r="G17" s="163">
        <f t="shared" si="0"/>
        <v>0</v>
      </c>
      <c r="H17" s="175" t="s">
        <v>56</v>
      </c>
      <c r="I17" s="168" t="s">
        <v>267</v>
      </c>
    </row>
    <row r="18" spans="1:9" ht="15">
      <c r="A18" s="19" t="s">
        <v>28</v>
      </c>
      <c r="B18" s="81"/>
      <c r="C18" s="13" t="s">
        <v>6</v>
      </c>
      <c r="D18" s="11">
        <v>1</v>
      </c>
      <c r="E18" s="87" t="s">
        <v>59</v>
      </c>
      <c r="F18" s="16"/>
      <c r="G18" s="163">
        <f t="shared" si="0"/>
        <v>0</v>
      </c>
      <c r="H18" s="175" t="s">
        <v>52</v>
      </c>
      <c r="I18" s="168" t="s">
        <v>267</v>
      </c>
    </row>
    <row r="19" spans="1:9" ht="15">
      <c r="A19" s="19" t="s">
        <v>29</v>
      </c>
      <c r="B19" s="81"/>
      <c r="C19" s="13" t="s">
        <v>7</v>
      </c>
      <c r="D19" s="11">
        <v>1</v>
      </c>
      <c r="E19" s="87" t="s">
        <v>59</v>
      </c>
      <c r="F19" s="16"/>
      <c r="G19" s="163">
        <f t="shared" si="0"/>
        <v>0</v>
      </c>
      <c r="H19" s="175" t="s">
        <v>53</v>
      </c>
      <c r="I19" s="168" t="s">
        <v>267</v>
      </c>
    </row>
    <row r="20" spans="1:9" s="2" customFormat="1" ht="16.5" thickBot="1">
      <c r="A20" s="20" t="s">
        <v>83</v>
      </c>
      <c r="B20" s="85"/>
      <c r="C20" s="21"/>
      <c r="D20" s="90"/>
      <c r="E20" s="90"/>
      <c r="F20" s="22"/>
      <c r="G20" s="166">
        <f>SUM(G11:G19)</f>
        <v>0</v>
      </c>
      <c r="H20" s="176"/>
      <c r="I20" s="171"/>
    </row>
    <row r="21" spans="1:7" ht="16.5" thickTop="1">
      <c r="A21" s="118" t="s">
        <v>135</v>
      </c>
      <c r="G21" s="113">
        <f>G20*1.21</f>
        <v>0</v>
      </c>
    </row>
  </sheetData>
  <printOptions/>
  <pageMargins left="0.7" right="0.7" top="0.787401575" bottom="0.787401575" header="0.3" footer="0.3"/>
  <pageSetup fitToHeight="0" fitToWidth="1" horizontalDpi="600" verticalDpi="600" orientation="portrait" paperSize="9" scale="40" r:id="rId1"/>
  <colBreaks count="1" manualBreakCount="1">
    <brk id="8"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85" zoomScaleSheetLayoutView="85" workbookViewId="0" topLeftCell="A1">
      <selection activeCell="C7" sqref="C7"/>
    </sheetView>
  </sheetViews>
  <sheetFormatPr defaultColWidth="9.140625" defaultRowHeight="15"/>
  <cols>
    <col min="1" max="1" width="21.7109375" style="0" customWidth="1"/>
    <col min="2" max="2" width="15.7109375" style="86" customWidth="1"/>
    <col min="3" max="3" width="50.7109375" style="4" customWidth="1"/>
    <col min="4" max="5" width="5.7109375" style="88" customWidth="1"/>
    <col min="6" max="7" width="12.7109375" style="1" customWidth="1"/>
    <col min="8" max="8" width="55.7109375" style="4" customWidth="1"/>
    <col min="9" max="9" width="33.57421875" style="0" customWidth="1"/>
  </cols>
  <sheetData>
    <row r="1" spans="6:7" ht="15">
      <c r="F1"/>
      <c r="G1"/>
    </row>
    <row r="2" spans="6:7" ht="15.75" thickBot="1">
      <c r="F2"/>
      <c r="G2"/>
    </row>
    <row r="3" spans="1:9" ht="15" thickTop="1">
      <c r="A3" s="5" t="s">
        <v>10</v>
      </c>
      <c r="B3" s="72"/>
      <c r="C3" s="6" t="s">
        <v>11</v>
      </c>
      <c r="D3" s="7"/>
      <c r="E3" s="7"/>
      <c r="F3" s="8"/>
      <c r="G3" s="161"/>
      <c r="H3" s="172"/>
      <c r="I3" s="156"/>
    </row>
    <row r="4" spans="1:9" ht="15">
      <c r="A4" s="9" t="s">
        <v>12</v>
      </c>
      <c r="B4" s="73"/>
      <c r="C4" s="10" t="s">
        <v>261</v>
      </c>
      <c r="D4" s="11"/>
      <c r="E4" s="87"/>
      <c r="F4" s="12"/>
      <c r="G4" s="162"/>
      <c r="H4" s="173"/>
      <c r="I4" s="157"/>
    </row>
    <row r="5" spans="1:9" ht="15">
      <c r="A5" s="9" t="s">
        <v>13</v>
      </c>
      <c r="B5" s="73"/>
      <c r="C5" s="10"/>
      <c r="D5" s="11"/>
      <c r="E5" s="87"/>
      <c r="F5" s="12"/>
      <c r="G5" s="162"/>
      <c r="H5" s="173"/>
      <c r="I5" s="157"/>
    </row>
    <row r="6" spans="1:9" ht="15">
      <c r="A6" s="9" t="s">
        <v>14</v>
      </c>
      <c r="B6" s="73"/>
      <c r="C6" s="14" t="s">
        <v>15</v>
      </c>
      <c r="D6" s="11"/>
      <c r="E6" s="87"/>
      <c r="F6" s="12"/>
      <c r="G6" s="162"/>
      <c r="H6" s="173"/>
      <c r="I6" s="157"/>
    </row>
    <row r="7" spans="1:9" ht="15">
      <c r="A7" s="9" t="s">
        <v>16</v>
      </c>
      <c r="B7" s="73"/>
      <c r="C7" s="10"/>
      <c r="D7" s="11"/>
      <c r="E7" s="87"/>
      <c r="F7" s="12"/>
      <c r="G7" s="162"/>
      <c r="H7" s="173"/>
      <c r="I7" s="157"/>
    </row>
    <row r="8" spans="1:9" ht="15">
      <c r="A8" s="9" t="s">
        <v>17</v>
      </c>
      <c r="B8" s="73"/>
      <c r="C8" s="10" t="s">
        <v>18</v>
      </c>
      <c r="D8" s="11"/>
      <c r="E8" s="87"/>
      <c r="F8" s="12"/>
      <c r="G8" s="162"/>
      <c r="H8" s="173"/>
      <c r="I8" s="157"/>
    </row>
    <row r="9" spans="1:9" ht="15">
      <c r="A9" s="15"/>
      <c r="B9" s="74"/>
      <c r="C9" s="13"/>
      <c r="D9" s="11"/>
      <c r="E9" s="87"/>
      <c r="F9" s="16"/>
      <c r="G9" s="163"/>
      <c r="H9" s="173"/>
      <c r="I9" s="157"/>
    </row>
    <row r="10" spans="1:9" s="52" customFormat="1" ht="15.6">
      <c r="A10" s="53" t="s">
        <v>19</v>
      </c>
      <c r="B10" s="75" t="s">
        <v>98</v>
      </c>
      <c r="C10" s="50" t="s">
        <v>46</v>
      </c>
      <c r="D10" s="89" t="s">
        <v>2</v>
      </c>
      <c r="E10" s="91" t="s">
        <v>84</v>
      </c>
      <c r="F10" s="51" t="s">
        <v>3</v>
      </c>
      <c r="G10" s="164" t="s">
        <v>4</v>
      </c>
      <c r="H10" s="174" t="s">
        <v>154</v>
      </c>
      <c r="I10" s="158" t="s">
        <v>1</v>
      </c>
    </row>
    <row r="11" spans="1:9" ht="100.8">
      <c r="A11" s="19" t="s">
        <v>21</v>
      </c>
      <c r="B11" s="81" t="s">
        <v>114</v>
      </c>
      <c r="C11" s="13" t="s">
        <v>50</v>
      </c>
      <c r="D11" s="11">
        <v>2</v>
      </c>
      <c r="E11" s="87" t="s">
        <v>59</v>
      </c>
      <c r="F11" s="16"/>
      <c r="G11" s="163">
        <f>F11*D11</f>
        <v>0</v>
      </c>
      <c r="H11" s="173" t="s">
        <v>188</v>
      </c>
      <c r="I11" s="157"/>
    </row>
    <row r="12" spans="1:9" s="86" customFormat="1" ht="43.2">
      <c r="A12" s="19" t="s">
        <v>22</v>
      </c>
      <c r="B12" s="81"/>
      <c r="C12" s="79" t="s">
        <v>111</v>
      </c>
      <c r="D12" s="87">
        <v>2</v>
      </c>
      <c r="E12" s="87" t="s">
        <v>2</v>
      </c>
      <c r="F12" s="137"/>
      <c r="G12" s="163">
        <f>F12*D12</f>
        <v>0</v>
      </c>
      <c r="H12" s="173" t="s">
        <v>191</v>
      </c>
      <c r="I12" s="157"/>
    </row>
    <row r="13" spans="1:9" s="86" customFormat="1" ht="57.6">
      <c r="A13" s="19" t="s">
        <v>23</v>
      </c>
      <c r="B13" s="81" t="s">
        <v>115</v>
      </c>
      <c r="C13" s="13" t="s">
        <v>71</v>
      </c>
      <c r="D13" s="11">
        <v>1</v>
      </c>
      <c r="E13" s="16" t="s">
        <v>59</v>
      </c>
      <c r="F13" s="138"/>
      <c r="G13" s="163">
        <f>F13*D13</f>
        <v>0</v>
      </c>
      <c r="H13" s="173" t="s">
        <v>157</v>
      </c>
      <c r="I13" s="157"/>
    </row>
    <row r="14" spans="1:9" ht="57.6">
      <c r="A14" s="19" t="s">
        <v>24</v>
      </c>
      <c r="B14" s="81"/>
      <c r="C14" s="13" t="s">
        <v>158</v>
      </c>
      <c r="D14" s="11">
        <v>2</v>
      </c>
      <c r="E14" s="87" t="s">
        <v>59</v>
      </c>
      <c r="F14" s="16"/>
      <c r="G14" s="163">
        <f aca="true" t="shared" si="0" ref="G14:G18">F14*D14</f>
        <v>0</v>
      </c>
      <c r="H14" s="173" t="s">
        <v>190</v>
      </c>
      <c r="I14" s="157"/>
    </row>
    <row r="15" spans="1:9" s="86" customFormat="1" ht="57.6">
      <c r="A15" s="19" t="s">
        <v>25</v>
      </c>
      <c r="B15" s="81" t="s">
        <v>141</v>
      </c>
      <c r="C15" s="79" t="s">
        <v>106</v>
      </c>
      <c r="D15" s="87">
        <v>2</v>
      </c>
      <c r="E15" s="87" t="s">
        <v>59</v>
      </c>
      <c r="F15" s="80"/>
      <c r="G15" s="165">
        <f t="shared" si="0"/>
        <v>0</v>
      </c>
      <c r="H15" s="173" t="s">
        <v>196</v>
      </c>
      <c r="I15" s="159" t="s">
        <v>267</v>
      </c>
    </row>
    <row r="16" spans="1:9" ht="15.6">
      <c r="A16" s="19" t="s">
        <v>26</v>
      </c>
      <c r="B16" s="81"/>
      <c r="C16" s="13" t="s">
        <v>5</v>
      </c>
      <c r="D16" s="11">
        <v>1</v>
      </c>
      <c r="E16" s="87" t="s">
        <v>2</v>
      </c>
      <c r="F16" s="16"/>
      <c r="G16" s="163">
        <f t="shared" si="0"/>
        <v>0</v>
      </c>
      <c r="H16" s="173" t="s">
        <v>56</v>
      </c>
      <c r="I16" s="157" t="s">
        <v>267</v>
      </c>
    </row>
    <row r="17" spans="1:9" ht="15.6">
      <c r="A17" s="19" t="s">
        <v>27</v>
      </c>
      <c r="B17" s="81"/>
      <c r="C17" s="13" t="s">
        <v>6</v>
      </c>
      <c r="D17" s="11">
        <v>1</v>
      </c>
      <c r="E17" s="87" t="s">
        <v>59</v>
      </c>
      <c r="F17" s="16"/>
      <c r="G17" s="163">
        <f t="shared" si="0"/>
        <v>0</v>
      </c>
      <c r="H17" s="173" t="s">
        <v>52</v>
      </c>
      <c r="I17" s="157" t="s">
        <v>267</v>
      </c>
    </row>
    <row r="18" spans="1:9" ht="15.6">
      <c r="A18" s="19" t="s">
        <v>28</v>
      </c>
      <c r="B18" s="81"/>
      <c r="C18" s="13" t="s">
        <v>7</v>
      </c>
      <c r="D18" s="11">
        <v>1</v>
      </c>
      <c r="E18" s="87" t="s">
        <v>59</v>
      </c>
      <c r="F18" s="16"/>
      <c r="G18" s="163">
        <f t="shared" si="0"/>
        <v>0</v>
      </c>
      <c r="H18" s="173" t="s">
        <v>53</v>
      </c>
      <c r="I18" s="157" t="s">
        <v>267</v>
      </c>
    </row>
    <row r="19" spans="1:9" s="2" customFormat="1" ht="15.75" thickBot="1">
      <c r="A19" s="20" t="s">
        <v>83</v>
      </c>
      <c r="B19" s="96"/>
      <c r="C19" s="21"/>
      <c r="D19" s="90"/>
      <c r="E19" s="90"/>
      <c r="F19" s="22"/>
      <c r="G19" s="166">
        <f>SUM(G11:G18)</f>
        <v>0</v>
      </c>
      <c r="H19" s="177"/>
      <c r="I19" s="160"/>
    </row>
    <row r="20" spans="1:7" ht="15.75" thickTop="1">
      <c r="A20" s="118" t="s">
        <v>135</v>
      </c>
      <c r="G20" s="113">
        <f>G19*1.21</f>
        <v>0</v>
      </c>
    </row>
  </sheetData>
  <printOptions/>
  <pageMargins left="0.7" right="0.7" top="0.787401575" bottom="0.787401575" header="0.3" footer="0.3"/>
  <pageSetup fitToHeight="0" fitToWidth="1" horizontalDpi="600" verticalDpi="600" orientation="portrait" paperSize="9" scale="40" r:id="rId1"/>
  <colBreaks count="1" manualBreakCount="1">
    <brk id="8"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67"/>
  <sheetViews>
    <sheetView view="pageBreakPreview" zoomScale="85" zoomScaleSheetLayoutView="85" workbookViewId="0" topLeftCell="A1">
      <selection activeCell="C6" sqref="C6"/>
    </sheetView>
  </sheetViews>
  <sheetFormatPr defaultColWidth="8.8515625" defaultRowHeight="15"/>
  <cols>
    <col min="1" max="1" width="21.7109375" style="25" customWidth="1"/>
    <col min="2" max="2" width="15.7109375" style="25" customWidth="1"/>
    <col min="3" max="3" width="50.7109375" style="25" customWidth="1"/>
    <col min="4" max="5" width="5.7109375" style="26" customWidth="1"/>
    <col min="6" max="6" width="15.7109375" style="25" customWidth="1"/>
    <col min="7" max="7" width="15.421875" style="140" customWidth="1"/>
    <col min="8" max="8" width="50.28125" style="25" customWidth="1"/>
    <col min="9" max="9" width="37.57421875" style="25" bestFit="1" customWidth="1"/>
    <col min="10" max="16384" width="8.8515625" style="25" customWidth="1"/>
  </cols>
  <sheetData>
    <row r="1" ht="15.75" thickBot="1"/>
    <row r="2" spans="1:9" ht="15" thickTop="1">
      <c r="A2" s="27" t="s">
        <v>10</v>
      </c>
      <c r="B2" s="66"/>
      <c r="C2" s="28" t="s">
        <v>11</v>
      </c>
      <c r="D2" s="29"/>
      <c r="E2" s="29"/>
      <c r="F2" s="30"/>
      <c r="G2" s="141"/>
      <c r="H2" s="31"/>
      <c r="I2" s="178"/>
    </row>
    <row r="3" spans="1:9" ht="15">
      <c r="A3" s="32" t="s">
        <v>12</v>
      </c>
      <c r="B3" s="68"/>
      <c r="C3" s="33" t="s">
        <v>262</v>
      </c>
      <c r="D3" s="34"/>
      <c r="E3" s="34"/>
      <c r="F3" s="35"/>
      <c r="G3" s="142"/>
      <c r="H3" s="189"/>
      <c r="I3" s="179"/>
    </row>
    <row r="4" spans="1:9" ht="15">
      <c r="A4" s="32" t="s">
        <v>13</v>
      </c>
      <c r="B4" s="68"/>
      <c r="C4" s="33"/>
      <c r="D4" s="34"/>
      <c r="E4" s="34"/>
      <c r="F4" s="35"/>
      <c r="G4" s="142"/>
      <c r="H4" s="189"/>
      <c r="I4" s="179"/>
    </row>
    <row r="5" spans="1:9" ht="15">
      <c r="A5" s="32" t="s">
        <v>14</v>
      </c>
      <c r="B5" s="68"/>
      <c r="C5" s="36" t="s">
        <v>15</v>
      </c>
      <c r="D5" s="34"/>
      <c r="E5" s="34"/>
      <c r="F5" s="35"/>
      <c r="G5" s="142"/>
      <c r="H5" s="189"/>
      <c r="I5" s="179"/>
    </row>
    <row r="6" spans="1:9" ht="15">
      <c r="A6" s="32" t="s">
        <v>16</v>
      </c>
      <c r="B6" s="68"/>
      <c r="C6" s="33"/>
      <c r="D6" s="34"/>
      <c r="E6" s="34"/>
      <c r="F6" s="35"/>
      <c r="G6" s="142"/>
      <c r="H6" s="189"/>
      <c r="I6" s="179"/>
    </row>
    <row r="7" spans="1:9" ht="15">
      <c r="A7" s="32" t="s">
        <v>17</v>
      </c>
      <c r="B7" s="68"/>
      <c r="C7" s="33" t="s">
        <v>18</v>
      </c>
      <c r="D7" s="34"/>
      <c r="E7" s="34"/>
      <c r="F7" s="35"/>
      <c r="G7" s="142"/>
      <c r="H7" s="189"/>
      <c r="I7" s="179"/>
    </row>
    <row r="8" spans="1:9" ht="15">
      <c r="A8" s="37"/>
      <c r="B8" s="69"/>
      <c r="C8" s="35"/>
      <c r="D8" s="34"/>
      <c r="E8" s="34"/>
      <c r="F8" s="35"/>
      <c r="G8" s="142"/>
      <c r="H8" s="189"/>
      <c r="I8" s="179"/>
    </row>
    <row r="9" spans="1:9" ht="15.6">
      <c r="A9" s="53" t="s">
        <v>19</v>
      </c>
      <c r="B9" s="75" t="s">
        <v>98</v>
      </c>
      <c r="C9" s="50" t="s">
        <v>46</v>
      </c>
      <c r="D9" s="89" t="s">
        <v>2</v>
      </c>
      <c r="E9" s="91" t="s">
        <v>84</v>
      </c>
      <c r="F9" s="51" t="s">
        <v>3</v>
      </c>
      <c r="G9" s="143" t="s">
        <v>4</v>
      </c>
      <c r="H9" s="190" t="s">
        <v>154</v>
      </c>
      <c r="I9" s="169" t="s">
        <v>1</v>
      </c>
    </row>
    <row r="10" spans="1:9" s="55" customFormat="1" ht="15.75">
      <c r="A10" s="48" t="s">
        <v>20</v>
      </c>
      <c r="B10" s="71"/>
      <c r="C10" s="49"/>
      <c r="D10" s="54"/>
      <c r="E10" s="54"/>
      <c r="F10" s="49"/>
      <c r="G10" s="144"/>
      <c r="H10" s="191"/>
      <c r="I10" s="180"/>
    </row>
    <row r="11" spans="1:9" ht="86.4">
      <c r="A11" s="19" t="s">
        <v>21</v>
      </c>
      <c r="B11" s="81" t="s">
        <v>116</v>
      </c>
      <c r="C11" s="13" t="s">
        <v>58</v>
      </c>
      <c r="D11" s="11">
        <v>1</v>
      </c>
      <c r="E11" s="99" t="s">
        <v>59</v>
      </c>
      <c r="F11" s="59"/>
      <c r="G11" s="145">
        <f aca="true" t="shared" si="0" ref="G11:G26">D11*F11</f>
        <v>0</v>
      </c>
      <c r="H11" s="192" t="s">
        <v>197</v>
      </c>
      <c r="I11" s="181"/>
    </row>
    <row r="12" spans="1:9" ht="43.2">
      <c r="A12" s="19" t="s">
        <v>22</v>
      </c>
      <c r="B12" s="81" t="s">
        <v>117</v>
      </c>
      <c r="C12" s="13" t="s">
        <v>89</v>
      </c>
      <c r="D12" s="11">
        <v>1</v>
      </c>
      <c r="E12" s="99" t="s">
        <v>59</v>
      </c>
      <c r="F12" s="16"/>
      <c r="G12" s="145">
        <f t="shared" si="0"/>
        <v>0</v>
      </c>
      <c r="H12" s="193" t="s">
        <v>198</v>
      </c>
      <c r="I12" s="168"/>
    </row>
    <row r="13" spans="1:9" ht="43.2">
      <c r="A13" s="19" t="s">
        <v>23</v>
      </c>
      <c r="B13" s="81"/>
      <c r="C13" s="110" t="s">
        <v>131</v>
      </c>
      <c r="D13" s="87">
        <v>1</v>
      </c>
      <c r="E13" s="101" t="s">
        <v>59</v>
      </c>
      <c r="F13" s="80"/>
      <c r="G13" s="145">
        <f t="shared" si="0"/>
        <v>0</v>
      </c>
      <c r="H13" s="193" t="s">
        <v>199</v>
      </c>
      <c r="I13" s="168" t="s">
        <v>267</v>
      </c>
    </row>
    <row r="14" spans="1:9" ht="57.6">
      <c r="A14" s="19" t="s">
        <v>24</v>
      </c>
      <c r="B14" s="81"/>
      <c r="C14" s="13" t="s">
        <v>60</v>
      </c>
      <c r="D14" s="11">
        <v>3</v>
      </c>
      <c r="E14" s="99" t="s">
        <v>59</v>
      </c>
      <c r="F14" s="16"/>
      <c r="G14" s="145">
        <f aca="true" t="shared" si="1" ref="G14">D14*F14</f>
        <v>0</v>
      </c>
      <c r="H14" s="192" t="s">
        <v>200</v>
      </c>
      <c r="I14" s="168"/>
    </row>
    <row r="15" spans="1:9" ht="57.6">
      <c r="A15" s="19" t="s">
        <v>25</v>
      </c>
      <c r="B15" s="81"/>
      <c r="C15" s="79" t="s">
        <v>134</v>
      </c>
      <c r="D15" s="11">
        <v>3</v>
      </c>
      <c r="E15" s="99" t="s">
        <v>59</v>
      </c>
      <c r="F15" s="16"/>
      <c r="G15" s="145">
        <f aca="true" t="shared" si="2" ref="G15:G20">D15*F15</f>
        <v>0</v>
      </c>
      <c r="H15" s="192" t="s">
        <v>201</v>
      </c>
      <c r="I15" s="168"/>
    </row>
    <row r="16" spans="1:9" ht="135" customHeight="1">
      <c r="A16" s="19" t="s">
        <v>26</v>
      </c>
      <c r="B16" s="81"/>
      <c r="C16" s="13" t="s">
        <v>70</v>
      </c>
      <c r="D16" s="11">
        <v>1</v>
      </c>
      <c r="E16" s="99" t="s">
        <v>2</v>
      </c>
      <c r="F16" s="16"/>
      <c r="G16" s="145">
        <f t="shared" si="2"/>
        <v>0</v>
      </c>
      <c r="H16" s="192" t="s">
        <v>202</v>
      </c>
      <c r="I16" s="168"/>
    </row>
    <row r="17" spans="1:9" ht="43.2">
      <c r="A17" s="19" t="s">
        <v>27</v>
      </c>
      <c r="B17" s="81" t="s">
        <v>118</v>
      </c>
      <c r="C17" s="67" t="s">
        <v>106</v>
      </c>
      <c r="D17" s="11">
        <v>1</v>
      </c>
      <c r="E17" s="78" t="s">
        <v>2</v>
      </c>
      <c r="F17" s="115"/>
      <c r="G17" s="145">
        <f>D17*F17</f>
        <v>0</v>
      </c>
      <c r="H17" s="192" t="s">
        <v>189</v>
      </c>
      <c r="I17" s="182" t="s">
        <v>267</v>
      </c>
    </row>
    <row r="18" spans="1:9" ht="86.4">
      <c r="A18" s="19" t="s">
        <v>28</v>
      </c>
      <c r="B18" s="81"/>
      <c r="C18" s="13" t="s">
        <v>68</v>
      </c>
      <c r="D18" s="11">
        <v>1</v>
      </c>
      <c r="E18" s="99" t="s">
        <v>2</v>
      </c>
      <c r="F18" s="16"/>
      <c r="G18" s="145">
        <f t="shared" si="2"/>
        <v>0</v>
      </c>
      <c r="H18" s="192" t="s">
        <v>173</v>
      </c>
      <c r="I18" s="168"/>
    </row>
    <row r="19" spans="1:9" ht="57.6">
      <c r="A19" s="19" t="s">
        <v>29</v>
      </c>
      <c r="B19" s="81" t="s">
        <v>127</v>
      </c>
      <c r="C19" s="13" t="s">
        <v>69</v>
      </c>
      <c r="D19" s="11">
        <v>1</v>
      </c>
      <c r="E19" s="99" t="s">
        <v>2</v>
      </c>
      <c r="F19" s="16"/>
      <c r="G19" s="145">
        <f t="shared" si="2"/>
        <v>0</v>
      </c>
      <c r="H19" s="192" t="s">
        <v>203</v>
      </c>
      <c r="I19" s="168"/>
    </row>
    <row r="20" spans="1:9" ht="28.8">
      <c r="A20" s="19" t="s">
        <v>30</v>
      </c>
      <c r="B20" s="81"/>
      <c r="C20" s="79" t="s">
        <v>204</v>
      </c>
      <c r="D20" s="11">
        <v>1</v>
      </c>
      <c r="E20" s="99" t="s">
        <v>2</v>
      </c>
      <c r="F20" s="59"/>
      <c r="G20" s="145">
        <f t="shared" si="2"/>
        <v>0</v>
      </c>
      <c r="H20" s="192" t="s">
        <v>205</v>
      </c>
      <c r="I20" s="168"/>
    </row>
    <row r="21" spans="1:9" ht="158.4">
      <c r="A21" s="19" t="s">
        <v>31</v>
      </c>
      <c r="B21" s="81"/>
      <c r="C21" s="13" t="s">
        <v>92</v>
      </c>
      <c r="D21" s="11">
        <v>1</v>
      </c>
      <c r="E21" s="99" t="s">
        <v>59</v>
      </c>
      <c r="F21" s="16"/>
      <c r="G21" s="145">
        <f>D21*F21</f>
        <v>0</v>
      </c>
      <c r="H21" s="192" t="s">
        <v>206</v>
      </c>
      <c r="I21" s="168"/>
    </row>
    <row r="22" spans="1:9" ht="159.75" customHeight="1">
      <c r="A22" s="19" t="s">
        <v>32</v>
      </c>
      <c r="B22" s="81"/>
      <c r="C22" s="13" t="s">
        <v>91</v>
      </c>
      <c r="D22" s="11">
        <v>1</v>
      </c>
      <c r="E22" s="99" t="s">
        <v>59</v>
      </c>
      <c r="F22" s="16"/>
      <c r="G22" s="145">
        <f>D22*F22</f>
        <v>0</v>
      </c>
      <c r="H22" s="192" t="s">
        <v>161</v>
      </c>
      <c r="I22" s="168"/>
    </row>
    <row r="23" spans="1:9" ht="81" customHeight="1">
      <c r="A23" s="19" t="s">
        <v>33</v>
      </c>
      <c r="B23" s="81"/>
      <c r="C23" s="79" t="s">
        <v>149</v>
      </c>
      <c r="D23" s="87">
        <v>1</v>
      </c>
      <c r="E23" s="101" t="s">
        <v>2</v>
      </c>
      <c r="F23" s="80"/>
      <c r="G23" s="146">
        <f>D23*F23</f>
        <v>0</v>
      </c>
      <c r="H23" s="214" t="s">
        <v>270</v>
      </c>
      <c r="I23" s="168"/>
    </row>
    <row r="24" spans="1:9" s="126" customFormat="1" ht="57.6">
      <c r="A24" s="19" t="s">
        <v>34</v>
      </c>
      <c r="B24" s="121"/>
      <c r="C24" s="79" t="s">
        <v>150</v>
      </c>
      <c r="D24" s="122">
        <v>1</v>
      </c>
      <c r="E24" s="123" t="s">
        <v>2</v>
      </c>
      <c r="F24" s="124"/>
      <c r="G24" s="146">
        <f>D24*F24</f>
        <v>0</v>
      </c>
      <c r="H24" s="192" t="s">
        <v>207</v>
      </c>
      <c r="I24" s="183"/>
    </row>
    <row r="25" spans="1:9" ht="57.6">
      <c r="A25" s="19" t="s">
        <v>35</v>
      </c>
      <c r="B25" s="81" t="s">
        <v>122</v>
      </c>
      <c r="C25" s="79" t="s">
        <v>123</v>
      </c>
      <c r="D25" s="87">
        <v>3</v>
      </c>
      <c r="E25" s="101" t="s">
        <v>2</v>
      </c>
      <c r="F25" s="114"/>
      <c r="G25" s="146">
        <f t="shared" si="0"/>
        <v>0</v>
      </c>
      <c r="H25" s="192" t="s">
        <v>208</v>
      </c>
      <c r="I25" s="168"/>
    </row>
    <row r="26" spans="1:9" ht="43.2">
      <c r="A26" s="19" t="s">
        <v>36</v>
      </c>
      <c r="B26" s="81"/>
      <c r="C26" s="79" t="s">
        <v>125</v>
      </c>
      <c r="D26" s="87">
        <v>3</v>
      </c>
      <c r="E26" s="101" t="s">
        <v>2</v>
      </c>
      <c r="F26" s="114"/>
      <c r="G26" s="146">
        <f t="shared" si="0"/>
        <v>0</v>
      </c>
      <c r="H26" s="192" t="s">
        <v>209</v>
      </c>
      <c r="I26" s="168"/>
    </row>
    <row r="27" spans="1:9" ht="100.8">
      <c r="A27" s="19" t="s">
        <v>37</v>
      </c>
      <c r="B27" s="81" t="s">
        <v>143</v>
      </c>
      <c r="C27" s="76" t="s">
        <v>210</v>
      </c>
      <c r="D27" s="11">
        <v>2</v>
      </c>
      <c r="E27" s="99" t="s">
        <v>59</v>
      </c>
      <c r="F27" s="59"/>
      <c r="G27" s="145">
        <f aca="true" t="shared" si="3" ref="G27">D27*F27</f>
        <v>0</v>
      </c>
      <c r="H27" s="195" t="s">
        <v>163</v>
      </c>
      <c r="I27" s="184"/>
    </row>
    <row r="28" spans="1:9" ht="100.8">
      <c r="A28" s="19" t="s">
        <v>38</v>
      </c>
      <c r="B28" s="81" t="s">
        <v>130</v>
      </c>
      <c r="C28" s="76" t="s">
        <v>211</v>
      </c>
      <c r="D28" s="11">
        <v>2</v>
      </c>
      <c r="E28" s="99" t="s">
        <v>59</v>
      </c>
      <c r="F28" s="59"/>
      <c r="G28" s="145">
        <f aca="true" t="shared" si="4" ref="G28:G50">D28*F28</f>
        <v>0</v>
      </c>
      <c r="H28" s="195" t="s">
        <v>162</v>
      </c>
      <c r="I28" s="184"/>
    </row>
    <row r="29" spans="1:9" ht="57.6">
      <c r="A29" s="19" t="s">
        <v>39</v>
      </c>
      <c r="B29" s="100"/>
      <c r="C29" s="77" t="s">
        <v>96</v>
      </c>
      <c r="D29" s="98">
        <v>1</v>
      </c>
      <c r="E29" s="101" t="s">
        <v>2</v>
      </c>
      <c r="F29" s="80"/>
      <c r="G29" s="147">
        <f t="shared" si="4"/>
        <v>0</v>
      </c>
      <c r="H29" s="196" t="s">
        <v>212</v>
      </c>
      <c r="I29" s="185"/>
    </row>
    <row r="30" spans="1:9" ht="115.2">
      <c r="A30" s="19" t="s">
        <v>224</v>
      </c>
      <c r="B30" s="81"/>
      <c r="C30" s="13" t="s">
        <v>61</v>
      </c>
      <c r="D30" s="11">
        <v>2</v>
      </c>
      <c r="E30" s="99" t="s">
        <v>2</v>
      </c>
      <c r="F30" s="16"/>
      <c r="G30" s="145">
        <f t="shared" si="4"/>
        <v>0</v>
      </c>
      <c r="H30" s="192" t="s">
        <v>213</v>
      </c>
      <c r="I30" s="168"/>
    </row>
    <row r="31" spans="1:9" ht="115.2">
      <c r="A31" s="19" t="s">
        <v>225</v>
      </c>
      <c r="B31" s="81"/>
      <c r="C31" s="13" t="s">
        <v>62</v>
      </c>
      <c r="D31" s="11">
        <v>2</v>
      </c>
      <c r="E31" s="99" t="s">
        <v>2</v>
      </c>
      <c r="F31" s="16"/>
      <c r="G31" s="145">
        <f t="shared" si="4"/>
        <v>0</v>
      </c>
      <c r="H31" s="192" t="s">
        <v>214</v>
      </c>
      <c r="I31" s="168"/>
    </row>
    <row r="32" spans="1:9" ht="43.2">
      <c r="A32" s="19" t="s">
        <v>40</v>
      </c>
      <c r="B32" s="81"/>
      <c r="C32" s="13" t="s">
        <v>63</v>
      </c>
      <c r="D32" s="11">
        <v>2</v>
      </c>
      <c r="E32" s="99" t="s">
        <v>2</v>
      </c>
      <c r="F32" s="16"/>
      <c r="G32" s="145">
        <f t="shared" si="4"/>
        <v>0</v>
      </c>
      <c r="H32" s="192" t="s">
        <v>215</v>
      </c>
      <c r="I32" s="168"/>
    </row>
    <row r="33" spans="1:9" ht="43.2">
      <c r="A33" s="19" t="s">
        <v>41</v>
      </c>
      <c r="B33" s="81"/>
      <c r="C33" s="13" t="s">
        <v>64</v>
      </c>
      <c r="D33" s="11">
        <v>2</v>
      </c>
      <c r="E33" s="99" t="s">
        <v>2</v>
      </c>
      <c r="F33" s="16"/>
      <c r="G33" s="145">
        <f t="shared" si="4"/>
        <v>0</v>
      </c>
      <c r="H33" s="192" t="s">
        <v>215</v>
      </c>
      <c r="I33" s="168"/>
    </row>
    <row r="34" spans="1:9" ht="57.6">
      <c r="A34" s="19" t="s">
        <v>42</v>
      </c>
      <c r="B34" s="81"/>
      <c r="C34" s="13" t="s">
        <v>65</v>
      </c>
      <c r="D34" s="11">
        <v>2</v>
      </c>
      <c r="E34" s="99" t="s">
        <v>2</v>
      </c>
      <c r="F34" s="16"/>
      <c r="G34" s="145">
        <f t="shared" si="4"/>
        <v>0</v>
      </c>
      <c r="H34" s="192" t="s">
        <v>66</v>
      </c>
      <c r="I34" s="184"/>
    </row>
    <row r="35" spans="1:9" ht="57.6">
      <c r="A35" s="19" t="s">
        <v>43</v>
      </c>
      <c r="B35" s="81" t="s">
        <v>126</v>
      </c>
      <c r="C35" s="13" t="s">
        <v>170</v>
      </c>
      <c r="D35" s="11">
        <v>2</v>
      </c>
      <c r="E35" s="99" t="s">
        <v>2</v>
      </c>
      <c r="F35" s="16"/>
      <c r="G35" s="145">
        <f t="shared" si="4"/>
        <v>0</v>
      </c>
      <c r="H35" s="195" t="s">
        <v>174</v>
      </c>
      <c r="I35" s="185"/>
    </row>
    <row r="36" spans="1:9" ht="115.2">
      <c r="A36" s="139" t="s">
        <v>44</v>
      </c>
      <c r="B36" s="81"/>
      <c r="C36" s="86" t="s">
        <v>147</v>
      </c>
      <c r="D36" s="87">
        <v>1</v>
      </c>
      <c r="E36" s="101" t="s">
        <v>2</v>
      </c>
      <c r="F36" s="80"/>
      <c r="G36" s="147">
        <f t="shared" si="4"/>
        <v>0</v>
      </c>
      <c r="H36" s="196" t="s">
        <v>216</v>
      </c>
      <c r="I36" s="185"/>
    </row>
    <row r="37" spans="1:9" ht="83.25" customHeight="1">
      <c r="A37" s="139" t="s">
        <v>45</v>
      </c>
      <c r="B37" s="81"/>
      <c r="C37" s="86" t="s">
        <v>148</v>
      </c>
      <c r="D37" s="87">
        <v>6</v>
      </c>
      <c r="E37" s="101" t="s">
        <v>2</v>
      </c>
      <c r="F37" s="80"/>
      <c r="G37" s="147">
        <f t="shared" si="4"/>
        <v>0</v>
      </c>
      <c r="H37" s="196" t="s">
        <v>217</v>
      </c>
      <c r="I37" s="185"/>
    </row>
    <row r="38" spans="1:9" ht="96" customHeight="1">
      <c r="A38" s="19" t="s">
        <v>79</v>
      </c>
      <c r="B38" s="81"/>
      <c r="C38" s="13" t="s">
        <v>164</v>
      </c>
      <c r="D38" s="11">
        <v>1</v>
      </c>
      <c r="E38" s="99" t="s">
        <v>2</v>
      </c>
      <c r="F38" s="16"/>
      <c r="G38" s="147">
        <f t="shared" si="4"/>
        <v>0</v>
      </c>
      <c r="H38" s="197" t="s">
        <v>218</v>
      </c>
      <c r="I38" s="185"/>
    </row>
    <row r="39" spans="1:9" ht="60.75" customHeight="1">
      <c r="A39" s="19" t="s">
        <v>81</v>
      </c>
      <c r="B39" s="81" t="s">
        <v>144</v>
      </c>
      <c r="C39" s="79" t="s">
        <v>145</v>
      </c>
      <c r="D39" s="87">
        <v>1</v>
      </c>
      <c r="E39" s="101" t="s">
        <v>2</v>
      </c>
      <c r="F39" s="114"/>
      <c r="G39" s="147">
        <f t="shared" si="4"/>
        <v>0</v>
      </c>
      <c r="H39" s="198" t="s">
        <v>171</v>
      </c>
      <c r="I39" s="186"/>
    </row>
    <row r="40" spans="1:9" ht="57.6">
      <c r="A40" s="19" t="s">
        <v>94</v>
      </c>
      <c r="B40" s="81"/>
      <c r="C40" s="79" t="s">
        <v>139</v>
      </c>
      <c r="D40" s="87">
        <v>1</v>
      </c>
      <c r="E40" s="101" t="s">
        <v>2</v>
      </c>
      <c r="F40" s="80"/>
      <c r="G40" s="147">
        <f t="shared" si="4"/>
        <v>0</v>
      </c>
      <c r="H40" s="198" t="s">
        <v>219</v>
      </c>
      <c r="I40" s="186"/>
    </row>
    <row r="41" spans="1:9" ht="15.6">
      <c r="A41" s="19" t="s">
        <v>95</v>
      </c>
      <c r="B41" s="81"/>
      <c r="C41" s="79" t="s">
        <v>140</v>
      </c>
      <c r="D41" s="87">
        <v>1</v>
      </c>
      <c r="E41" s="101" t="s">
        <v>59</v>
      </c>
      <c r="F41" s="80"/>
      <c r="G41" s="147">
        <f aca="true" t="shared" si="5" ref="G41">D41*F41</f>
        <v>0</v>
      </c>
      <c r="H41" s="198" t="s">
        <v>220</v>
      </c>
      <c r="I41" s="186"/>
    </row>
    <row r="42" spans="1:9" ht="72">
      <c r="A42" s="19" t="s">
        <v>119</v>
      </c>
      <c r="B42" s="81"/>
      <c r="C42" s="79" t="s">
        <v>160</v>
      </c>
      <c r="D42" s="87">
        <v>1</v>
      </c>
      <c r="E42" s="101" t="s">
        <v>59</v>
      </c>
      <c r="F42" s="80"/>
      <c r="G42" s="147">
        <f t="shared" si="4"/>
        <v>0</v>
      </c>
      <c r="H42" s="198" t="s">
        <v>165</v>
      </c>
      <c r="I42" s="186"/>
    </row>
    <row r="43" spans="1:9" ht="72">
      <c r="A43" s="19" t="s">
        <v>120</v>
      </c>
      <c r="B43" s="81"/>
      <c r="C43" s="13" t="s">
        <v>97</v>
      </c>
      <c r="D43" s="11">
        <v>4</v>
      </c>
      <c r="E43" s="87" t="s">
        <v>2</v>
      </c>
      <c r="F43" s="138"/>
      <c r="G43" s="16">
        <f aca="true" t="shared" si="6" ref="G43:G44">F43*D43</f>
        <v>0</v>
      </c>
      <c r="H43" s="192" t="s">
        <v>236</v>
      </c>
      <c r="I43" s="186"/>
    </row>
    <row r="44" spans="1:9" ht="43.2">
      <c r="A44" s="19" t="s">
        <v>121</v>
      </c>
      <c r="B44" s="81"/>
      <c r="C44" s="79" t="s">
        <v>237</v>
      </c>
      <c r="D44" s="87">
        <v>1</v>
      </c>
      <c r="E44" s="101" t="s">
        <v>2</v>
      </c>
      <c r="F44" s="80"/>
      <c r="G44" s="147">
        <f t="shared" si="6"/>
        <v>0</v>
      </c>
      <c r="H44" s="198" t="s">
        <v>238</v>
      </c>
      <c r="I44" s="186"/>
    </row>
    <row r="45" spans="1:9" ht="43.2">
      <c r="A45" s="19" t="s">
        <v>120</v>
      </c>
      <c r="B45" s="81"/>
      <c r="C45" s="13" t="s">
        <v>67</v>
      </c>
      <c r="D45" s="11">
        <v>2</v>
      </c>
      <c r="E45" s="99" t="s">
        <v>59</v>
      </c>
      <c r="F45" s="16"/>
      <c r="G45" s="145">
        <f t="shared" si="4"/>
        <v>0</v>
      </c>
      <c r="H45" s="199" t="s">
        <v>166</v>
      </c>
      <c r="I45" s="187" t="s">
        <v>267</v>
      </c>
    </row>
    <row r="46" spans="1:9" ht="15.6">
      <c r="A46" s="19" t="s">
        <v>121</v>
      </c>
      <c r="B46" s="81"/>
      <c r="C46" s="13" t="s">
        <v>90</v>
      </c>
      <c r="D46" s="11">
        <v>1</v>
      </c>
      <c r="E46" s="99" t="s">
        <v>59</v>
      </c>
      <c r="F46" s="16"/>
      <c r="G46" s="145">
        <f t="shared" si="4"/>
        <v>0</v>
      </c>
      <c r="H46" s="192" t="s">
        <v>221</v>
      </c>
      <c r="I46" s="168" t="s">
        <v>267</v>
      </c>
    </row>
    <row r="47" spans="1:9" ht="28.8">
      <c r="A47" s="19" t="s">
        <v>124</v>
      </c>
      <c r="B47" s="81"/>
      <c r="C47" s="13" t="s">
        <v>74</v>
      </c>
      <c r="D47" s="11">
        <v>1</v>
      </c>
      <c r="E47" s="99" t="s">
        <v>59</v>
      </c>
      <c r="F47" s="16"/>
      <c r="G47" s="145">
        <f t="shared" si="4"/>
        <v>0</v>
      </c>
      <c r="H47" s="192" t="s">
        <v>75</v>
      </c>
      <c r="I47" s="168" t="s">
        <v>267</v>
      </c>
    </row>
    <row r="48" spans="1:9" ht="57.6">
      <c r="A48" s="19" t="s">
        <v>136</v>
      </c>
      <c r="B48" s="81"/>
      <c r="C48" s="13" t="s">
        <v>76</v>
      </c>
      <c r="D48" s="11">
        <v>1</v>
      </c>
      <c r="E48" s="99" t="s">
        <v>59</v>
      </c>
      <c r="F48" s="16"/>
      <c r="G48" s="145">
        <f t="shared" si="4"/>
        <v>0</v>
      </c>
      <c r="H48" s="192" t="s">
        <v>268</v>
      </c>
      <c r="I48" s="168" t="s">
        <v>267</v>
      </c>
    </row>
    <row r="49" spans="1:9" ht="57.6">
      <c r="A49" s="19" t="s">
        <v>151</v>
      </c>
      <c r="B49" s="81"/>
      <c r="C49" s="13" t="s">
        <v>77</v>
      </c>
      <c r="D49" s="11">
        <v>1</v>
      </c>
      <c r="E49" s="99" t="s">
        <v>59</v>
      </c>
      <c r="F49" s="16"/>
      <c r="G49" s="145">
        <f t="shared" si="4"/>
        <v>0</v>
      </c>
      <c r="H49" s="192" t="s">
        <v>222</v>
      </c>
      <c r="I49" s="168" t="s">
        <v>267</v>
      </c>
    </row>
    <row r="50" spans="1:9" ht="15.6">
      <c r="A50" s="19" t="s">
        <v>152</v>
      </c>
      <c r="B50" s="81"/>
      <c r="C50" s="13" t="s">
        <v>80</v>
      </c>
      <c r="D50" s="11">
        <v>1</v>
      </c>
      <c r="E50" s="99" t="s">
        <v>59</v>
      </c>
      <c r="F50" s="16"/>
      <c r="G50" s="145">
        <f t="shared" si="4"/>
        <v>0</v>
      </c>
      <c r="H50" s="125" t="s">
        <v>80</v>
      </c>
      <c r="I50" s="168" t="s">
        <v>267</v>
      </c>
    </row>
    <row r="51" spans="1:9" ht="15.6">
      <c r="A51" s="19" t="s">
        <v>153</v>
      </c>
      <c r="B51" s="81"/>
      <c r="C51" s="13" t="s">
        <v>82</v>
      </c>
      <c r="D51" s="11">
        <v>1</v>
      </c>
      <c r="E51" s="99" t="s">
        <v>59</v>
      </c>
      <c r="F51" s="16"/>
      <c r="G51" s="145">
        <f>D51*F51</f>
        <v>0</v>
      </c>
      <c r="H51" s="125" t="s">
        <v>82</v>
      </c>
      <c r="I51" s="168" t="s">
        <v>267</v>
      </c>
    </row>
    <row r="52" spans="1:9" ht="15" thickBot="1">
      <c r="A52" s="20" t="s">
        <v>83</v>
      </c>
      <c r="B52" s="96"/>
      <c r="C52" s="42"/>
      <c r="D52" s="43"/>
      <c r="E52" s="43"/>
      <c r="F52" s="42"/>
      <c r="G52" s="148">
        <f>SUM(G11:G51)</f>
        <v>0</v>
      </c>
      <c r="H52" s="200" t="s">
        <v>83</v>
      </c>
      <c r="I52" s="188"/>
    </row>
    <row r="53" spans="1:7" ht="15" thickTop="1">
      <c r="A53" s="118" t="s">
        <v>135</v>
      </c>
      <c r="G53" s="149">
        <f>G52*1.21</f>
        <v>0</v>
      </c>
    </row>
    <row r="54" ht="15">
      <c r="C54" s="56"/>
    </row>
    <row r="55" ht="15">
      <c r="C55" s="56"/>
    </row>
    <row r="64" spans="2:8" ht="15">
      <c r="B64" s="86"/>
      <c r="C64" s="4"/>
      <c r="D64" s="86"/>
      <c r="E64" s="86"/>
      <c r="F64" s="86"/>
      <c r="G64" s="150"/>
      <c r="H64" s="3"/>
    </row>
    <row r="65" spans="2:8" ht="15">
      <c r="B65" s="86"/>
      <c r="C65" s="4"/>
      <c r="D65" s="86"/>
      <c r="E65" s="86"/>
      <c r="F65" s="86"/>
      <c r="G65" s="150"/>
      <c r="H65" s="3"/>
    </row>
    <row r="66" spans="2:8" ht="15">
      <c r="B66" s="86"/>
      <c r="C66" s="86"/>
      <c r="D66" s="86"/>
      <c r="E66" s="86"/>
      <c r="F66" s="86"/>
      <c r="G66" s="150"/>
      <c r="H66" s="86"/>
    </row>
    <row r="67" spans="2:8" ht="15">
      <c r="B67" s="86"/>
      <c r="C67" s="4"/>
      <c r="D67" s="86"/>
      <c r="E67" s="86"/>
      <c r="F67" s="86"/>
      <c r="G67" s="150"/>
      <c r="H67" s="3"/>
    </row>
  </sheetData>
  <printOptions/>
  <pageMargins left="0.7" right="0.7" top="0.787401575" bottom="0.787401575" header="0.3" footer="0.3"/>
  <pageSetup fitToHeight="0" fitToWidth="1" horizontalDpi="600" verticalDpi="600" orientation="portrait" paperSize="9" scale="4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view="pageBreakPreview" zoomScale="85" zoomScaleSheetLayoutView="85" workbookViewId="0" topLeftCell="A1">
      <selection activeCell="C6" sqref="C6"/>
    </sheetView>
  </sheetViews>
  <sheetFormatPr defaultColWidth="8.8515625" defaultRowHeight="15"/>
  <cols>
    <col min="1" max="1" width="21.7109375" style="23" customWidth="1"/>
    <col min="2" max="2" width="15.7109375" style="23" customWidth="1"/>
    <col min="3" max="3" width="50.7109375" style="23" customWidth="1"/>
    <col min="4" max="4" width="5.7109375" style="24" customWidth="1"/>
    <col min="5" max="5" width="5.7109375" style="23" customWidth="1"/>
    <col min="6" max="6" width="15.7109375" style="23" customWidth="1"/>
    <col min="7" max="7" width="15.7109375" style="153" customWidth="1"/>
    <col min="8" max="8" width="47.8515625" style="23" customWidth="1"/>
    <col min="9" max="9" width="35.28125" style="23" bestFit="1" customWidth="1"/>
    <col min="10" max="16384" width="8.8515625" style="23" customWidth="1"/>
  </cols>
  <sheetData>
    <row r="1" spans="1:9" ht="15.75" thickBot="1">
      <c r="A1" s="25"/>
      <c r="B1" s="25"/>
      <c r="C1" s="25"/>
      <c r="D1" s="26"/>
      <c r="E1" s="25"/>
      <c r="F1" s="25"/>
      <c r="G1" s="140"/>
      <c r="H1" s="25"/>
      <c r="I1" s="25"/>
    </row>
    <row r="2" spans="1:9" ht="15" thickTop="1">
      <c r="A2" s="27" t="s">
        <v>10</v>
      </c>
      <c r="B2" s="66"/>
      <c r="C2" s="28" t="s">
        <v>11</v>
      </c>
      <c r="D2" s="44"/>
      <c r="E2" s="30"/>
      <c r="F2" s="30"/>
      <c r="G2" s="141"/>
      <c r="H2" s="31"/>
      <c r="I2" s="178"/>
    </row>
    <row r="3" spans="1:9" ht="15">
      <c r="A3" s="32" t="s">
        <v>12</v>
      </c>
      <c r="B3" s="68"/>
      <c r="C3" s="106" t="s">
        <v>263</v>
      </c>
      <c r="D3" s="45"/>
      <c r="E3" s="35"/>
      <c r="F3" s="35"/>
      <c r="G3" s="142"/>
      <c r="H3" s="189"/>
      <c r="I3" s="179"/>
    </row>
    <row r="4" spans="1:9" ht="15">
      <c r="A4" s="32" t="s">
        <v>13</v>
      </c>
      <c r="B4" s="68"/>
      <c r="C4" s="106"/>
      <c r="D4" s="45"/>
      <c r="E4" s="35"/>
      <c r="F4" s="35"/>
      <c r="G4" s="142"/>
      <c r="H4" s="189"/>
      <c r="I4" s="179"/>
    </row>
    <row r="5" spans="1:9" ht="15">
      <c r="A5" s="32" t="s">
        <v>14</v>
      </c>
      <c r="B5" s="68"/>
      <c r="C5" s="108" t="s">
        <v>15</v>
      </c>
      <c r="D5" s="45"/>
      <c r="E5" s="35"/>
      <c r="F5" s="35"/>
      <c r="G5" s="142"/>
      <c r="H5" s="189"/>
      <c r="I5" s="179"/>
    </row>
    <row r="6" spans="1:9" ht="15">
      <c r="A6" s="32" t="s">
        <v>16</v>
      </c>
      <c r="B6" s="68"/>
      <c r="C6" s="106"/>
      <c r="D6" s="45"/>
      <c r="E6" s="35"/>
      <c r="F6" s="35"/>
      <c r="G6" s="142"/>
      <c r="H6" s="189"/>
      <c r="I6" s="179"/>
    </row>
    <row r="7" spans="1:9" ht="15">
      <c r="A7" s="32" t="s">
        <v>17</v>
      </c>
      <c r="B7" s="68"/>
      <c r="C7" s="106" t="s">
        <v>18</v>
      </c>
      <c r="D7" s="45"/>
      <c r="E7" s="35"/>
      <c r="F7" s="35"/>
      <c r="G7" s="142"/>
      <c r="H7" s="189"/>
      <c r="I7" s="179"/>
    </row>
    <row r="8" spans="1:9" ht="15">
      <c r="A8" s="46"/>
      <c r="B8" s="61"/>
      <c r="C8" s="47"/>
      <c r="D8" s="34"/>
      <c r="E8" s="35"/>
      <c r="F8" s="35"/>
      <c r="G8" s="142"/>
      <c r="H8" s="189"/>
      <c r="I8" s="179"/>
    </row>
    <row r="9" spans="1:9" ht="15.6">
      <c r="A9" s="53" t="s">
        <v>19</v>
      </c>
      <c r="B9" s="75" t="s">
        <v>98</v>
      </c>
      <c r="C9" s="50" t="s">
        <v>46</v>
      </c>
      <c r="D9" s="89" t="s">
        <v>2</v>
      </c>
      <c r="E9" s="91" t="s">
        <v>84</v>
      </c>
      <c r="F9" s="51" t="s">
        <v>3</v>
      </c>
      <c r="G9" s="143" t="s">
        <v>4</v>
      </c>
      <c r="H9" s="190" t="s">
        <v>154</v>
      </c>
      <c r="I9" s="169" t="s">
        <v>1</v>
      </c>
    </row>
    <row r="10" spans="1:9" ht="15">
      <c r="A10" s="38" t="s">
        <v>20</v>
      </c>
      <c r="B10" s="62"/>
      <c r="C10" s="39"/>
      <c r="D10" s="40"/>
      <c r="E10" s="40"/>
      <c r="F10" s="41"/>
      <c r="G10" s="151"/>
      <c r="H10" s="205"/>
      <c r="I10" s="179"/>
    </row>
    <row r="11" spans="1:9" s="60" customFormat="1" ht="86.4">
      <c r="A11" s="57" t="s">
        <v>21</v>
      </c>
      <c r="B11" s="63" t="s">
        <v>99</v>
      </c>
      <c r="C11" s="58" t="s">
        <v>85</v>
      </c>
      <c r="D11" s="154">
        <v>1</v>
      </c>
      <c r="E11" s="59" t="s">
        <v>59</v>
      </c>
      <c r="F11" s="59"/>
      <c r="G11" s="152">
        <f>D11*F11</f>
        <v>0</v>
      </c>
      <c r="H11" s="192" t="s">
        <v>226</v>
      </c>
      <c r="I11" s="201"/>
    </row>
    <row r="12" spans="1:9" ht="43.2">
      <c r="A12" s="57" t="s">
        <v>22</v>
      </c>
      <c r="B12" s="64"/>
      <c r="C12" s="13" t="s">
        <v>128</v>
      </c>
      <c r="D12" s="11">
        <v>1</v>
      </c>
      <c r="E12" s="16" t="s">
        <v>59</v>
      </c>
      <c r="F12" s="16"/>
      <c r="G12" s="145">
        <f>D12*F12</f>
        <v>0</v>
      </c>
      <c r="H12" s="192" t="s">
        <v>228</v>
      </c>
      <c r="I12" s="202"/>
    </row>
    <row r="13" spans="1:9" ht="72">
      <c r="A13" s="57" t="s">
        <v>23</v>
      </c>
      <c r="B13" s="64" t="s">
        <v>100</v>
      </c>
      <c r="C13" s="13" t="s">
        <v>87</v>
      </c>
      <c r="D13" s="11">
        <v>3</v>
      </c>
      <c r="E13" s="16" t="s">
        <v>59</v>
      </c>
      <c r="F13" s="59"/>
      <c r="G13" s="145">
        <f aca="true" t="shared" si="0" ref="G13:G30">D13*F13</f>
        <v>0</v>
      </c>
      <c r="H13" s="192" t="s">
        <v>227</v>
      </c>
      <c r="I13" s="202"/>
    </row>
    <row r="14" spans="1:9" ht="36" customHeight="1">
      <c r="A14" s="57" t="s">
        <v>24</v>
      </c>
      <c r="B14" s="64"/>
      <c r="C14" s="13" t="s">
        <v>86</v>
      </c>
      <c r="D14" s="11">
        <v>3</v>
      </c>
      <c r="E14" s="16" t="s">
        <v>59</v>
      </c>
      <c r="F14" s="16"/>
      <c r="G14" s="145">
        <f t="shared" si="0"/>
        <v>0</v>
      </c>
      <c r="H14" s="192" t="s">
        <v>229</v>
      </c>
      <c r="I14" s="202" t="s">
        <v>267</v>
      </c>
    </row>
    <row r="15" spans="1:9" ht="57.6">
      <c r="A15" s="57" t="s">
        <v>25</v>
      </c>
      <c r="B15" s="64"/>
      <c r="C15" s="13" t="s">
        <v>132</v>
      </c>
      <c r="D15" s="11">
        <v>4</v>
      </c>
      <c r="E15" s="16" t="s">
        <v>59</v>
      </c>
      <c r="F15" s="16"/>
      <c r="G15" s="145">
        <f aca="true" t="shared" si="1" ref="G15">D15*F15</f>
        <v>0</v>
      </c>
      <c r="H15" s="192" t="s">
        <v>230</v>
      </c>
      <c r="I15" s="203"/>
    </row>
    <row r="16" spans="1:9" ht="187.2">
      <c r="A16" s="57" t="s">
        <v>26</v>
      </c>
      <c r="B16" s="64"/>
      <c r="C16" s="13" t="s">
        <v>109</v>
      </c>
      <c r="D16" s="11">
        <v>1</v>
      </c>
      <c r="E16" s="16" t="s">
        <v>2</v>
      </c>
      <c r="F16" s="16"/>
      <c r="G16" s="145">
        <f t="shared" si="0"/>
        <v>0</v>
      </c>
      <c r="H16" s="192" t="s">
        <v>155</v>
      </c>
      <c r="I16" s="202"/>
    </row>
    <row r="17" spans="1:9" ht="115.2">
      <c r="A17" s="57" t="s">
        <v>27</v>
      </c>
      <c r="B17" s="64" t="s">
        <v>101</v>
      </c>
      <c r="C17" s="13" t="s">
        <v>168</v>
      </c>
      <c r="D17" s="11">
        <v>2</v>
      </c>
      <c r="E17" s="16" t="s">
        <v>2</v>
      </c>
      <c r="F17" s="59"/>
      <c r="G17" s="145">
        <f t="shared" si="0"/>
        <v>0</v>
      </c>
      <c r="H17" s="192" t="s">
        <v>172</v>
      </c>
      <c r="I17" s="202"/>
    </row>
    <row r="18" spans="1:9" ht="120" customHeight="1">
      <c r="A18" s="57" t="s">
        <v>28</v>
      </c>
      <c r="B18" s="64" t="s">
        <v>102</v>
      </c>
      <c r="C18" s="79" t="s">
        <v>133</v>
      </c>
      <c r="D18" s="87">
        <v>2</v>
      </c>
      <c r="E18" s="80" t="s">
        <v>2</v>
      </c>
      <c r="F18" s="114"/>
      <c r="G18" s="146">
        <f t="shared" si="0"/>
        <v>0</v>
      </c>
      <c r="H18" s="192" t="s">
        <v>167</v>
      </c>
      <c r="I18" s="202"/>
    </row>
    <row r="19" spans="1:9" ht="86.4">
      <c r="A19" s="57" t="s">
        <v>29</v>
      </c>
      <c r="B19" s="64"/>
      <c r="C19" s="13" t="s">
        <v>68</v>
      </c>
      <c r="D19" s="11">
        <v>1</v>
      </c>
      <c r="E19" s="16" t="s">
        <v>2</v>
      </c>
      <c r="F19" s="16"/>
      <c r="G19" s="145">
        <f t="shared" si="0"/>
        <v>0</v>
      </c>
      <c r="H19" s="192" t="s">
        <v>231</v>
      </c>
      <c r="I19" s="203"/>
    </row>
    <row r="20" spans="1:9" ht="57.6">
      <c r="A20" s="57" t="s">
        <v>30</v>
      </c>
      <c r="B20" s="64" t="s">
        <v>103</v>
      </c>
      <c r="C20" s="13" t="s">
        <v>69</v>
      </c>
      <c r="D20" s="11">
        <v>1</v>
      </c>
      <c r="E20" s="16" t="s">
        <v>2</v>
      </c>
      <c r="F20" s="16"/>
      <c r="G20" s="145">
        <f t="shared" si="0"/>
        <v>0</v>
      </c>
      <c r="H20" s="192" t="s">
        <v>232</v>
      </c>
      <c r="I20" s="203"/>
    </row>
    <row r="21" spans="1:9" ht="52.5" customHeight="1">
      <c r="A21" s="57" t="s">
        <v>31</v>
      </c>
      <c r="B21" s="64" t="s">
        <v>105</v>
      </c>
      <c r="C21" s="67" t="s">
        <v>106</v>
      </c>
      <c r="D21" s="11">
        <v>4</v>
      </c>
      <c r="E21" s="78" t="s">
        <v>2</v>
      </c>
      <c r="F21" s="115"/>
      <c r="G21" s="145">
        <f t="shared" si="0"/>
        <v>0</v>
      </c>
      <c r="H21" s="192" t="s">
        <v>104</v>
      </c>
      <c r="I21" s="170" t="s">
        <v>267</v>
      </c>
    </row>
    <row r="22" spans="1:9" ht="115.2">
      <c r="A22" s="57" t="s">
        <v>32</v>
      </c>
      <c r="B22" s="64"/>
      <c r="C22" s="13" t="s">
        <v>70</v>
      </c>
      <c r="D22" s="11">
        <v>4</v>
      </c>
      <c r="E22" s="16" t="s">
        <v>2</v>
      </c>
      <c r="F22" s="16"/>
      <c r="G22" s="145">
        <f t="shared" si="0"/>
        <v>0</v>
      </c>
      <c r="H22" s="192" t="s">
        <v>159</v>
      </c>
      <c r="I22" s="202"/>
    </row>
    <row r="23" spans="1:9" ht="21.75" customHeight="1">
      <c r="A23" s="57" t="s">
        <v>33</v>
      </c>
      <c r="B23" s="64"/>
      <c r="C23" s="13" t="s">
        <v>72</v>
      </c>
      <c r="D23" s="11">
        <v>2</v>
      </c>
      <c r="E23" s="16" t="s">
        <v>2</v>
      </c>
      <c r="F23" s="16"/>
      <c r="G23" s="145">
        <f t="shared" si="0"/>
        <v>0</v>
      </c>
      <c r="H23" s="206" t="s">
        <v>73</v>
      </c>
      <c r="I23" s="202" t="s">
        <v>267</v>
      </c>
    </row>
    <row r="24" spans="1:9" ht="51.75" customHeight="1">
      <c r="A24" s="57" t="s">
        <v>34</v>
      </c>
      <c r="B24" s="64" t="s">
        <v>138</v>
      </c>
      <c r="C24" s="79" t="s">
        <v>137</v>
      </c>
      <c r="D24" s="87">
        <v>1</v>
      </c>
      <c r="E24" s="80" t="s">
        <v>59</v>
      </c>
      <c r="F24" s="80"/>
      <c r="G24" s="146">
        <f t="shared" si="0"/>
        <v>0</v>
      </c>
      <c r="H24" s="192" t="s">
        <v>169</v>
      </c>
      <c r="I24" s="203"/>
    </row>
    <row r="25" spans="1:9" ht="260.4" customHeight="1">
      <c r="A25" s="57" t="s">
        <v>35</v>
      </c>
      <c r="B25" s="64"/>
      <c r="C25" s="13" t="s">
        <v>88</v>
      </c>
      <c r="D25" s="11">
        <v>1</v>
      </c>
      <c r="E25" s="16" t="s">
        <v>2</v>
      </c>
      <c r="F25" s="16"/>
      <c r="G25" s="145">
        <f t="shared" si="0"/>
        <v>0</v>
      </c>
      <c r="H25" s="194" t="s">
        <v>223</v>
      </c>
      <c r="I25" s="204"/>
    </row>
    <row r="26" spans="1:9" ht="43.2">
      <c r="A26" s="57" t="s">
        <v>36</v>
      </c>
      <c r="B26" s="64"/>
      <c r="C26" s="13" t="s">
        <v>74</v>
      </c>
      <c r="D26" s="11">
        <v>1</v>
      </c>
      <c r="E26" s="16" t="s">
        <v>2</v>
      </c>
      <c r="F26" s="16"/>
      <c r="G26" s="145">
        <f t="shared" si="0"/>
        <v>0</v>
      </c>
      <c r="H26" s="192" t="s">
        <v>233</v>
      </c>
      <c r="I26" s="202" t="s">
        <v>267</v>
      </c>
    </row>
    <row r="27" spans="1:9" ht="57.6">
      <c r="A27" s="57" t="s">
        <v>37</v>
      </c>
      <c r="B27" s="64"/>
      <c r="C27" s="13" t="s">
        <v>76</v>
      </c>
      <c r="D27" s="11">
        <v>1</v>
      </c>
      <c r="E27" s="16" t="s">
        <v>59</v>
      </c>
      <c r="F27" s="16"/>
      <c r="G27" s="145">
        <f t="shared" si="0"/>
        <v>0</v>
      </c>
      <c r="H27" s="192" t="s">
        <v>258</v>
      </c>
      <c r="I27" s="202" t="s">
        <v>267</v>
      </c>
    </row>
    <row r="28" spans="1:9" ht="49.5" customHeight="1">
      <c r="A28" s="57" t="s">
        <v>38</v>
      </c>
      <c r="B28" s="64"/>
      <c r="C28" s="13" t="s">
        <v>77</v>
      </c>
      <c r="D28" s="11">
        <v>1</v>
      </c>
      <c r="E28" s="16" t="s">
        <v>59</v>
      </c>
      <c r="F28" s="16"/>
      <c r="G28" s="145">
        <f t="shared" si="0"/>
        <v>0</v>
      </c>
      <c r="H28" s="192" t="s">
        <v>78</v>
      </c>
      <c r="I28" s="202" t="s">
        <v>267</v>
      </c>
    </row>
    <row r="29" spans="1:9" ht="15.6">
      <c r="A29" s="57" t="s">
        <v>39</v>
      </c>
      <c r="B29" s="64"/>
      <c r="C29" s="13" t="s">
        <v>80</v>
      </c>
      <c r="D29" s="11">
        <v>1</v>
      </c>
      <c r="E29" s="16" t="s">
        <v>59</v>
      </c>
      <c r="F29" s="16"/>
      <c r="G29" s="145">
        <f t="shared" si="0"/>
        <v>0</v>
      </c>
      <c r="H29" s="125" t="s">
        <v>80</v>
      </c>
      <c r="I29" s="202" t="s">
        <v>267</v>
      </c>
    </row>
    <row r="30" spans="1:9" ht="15.6">
      <c r="A30" s="57" t="s">
        <v>224</v>
      </c>
      <c r="B30" s="64"/>
      <c r="C30" s="13" t="s">
        <v>82</v>
      </c>
      <c r="D30" s="11">
        <v>1</v>
      </c>
      <c r="E30" s="16" t="s">
        <v>59</v>
      </c>
      <c r="F30" s="16"/>
      <c r="G30" s="145">
        <f t="shared" si="0"/>
        <v>0</v>
      </c>
      <c r="H30" s="125" t="s">
        <v>82</v>
      </c>
      <c r="I30" s="202" t="s">
        <v>267</v>
      </c>
    </row>
    <row r="31" spans="1:9" ht="15.6" thickBot="1">
      <c r="A31" s="20" t="s">
        <v>83</v>
      </c>
      <c r="B31" s="65"/>
      <c r="C31" s="42"/>
      <c r="D31" s="43"/>
      <c r="E31" s="42"/>
      <c r="F31" s="42"/>
      <c r="G31" s="148">
        <f>SUM(G11:G30)</f>
        <v>0</v>
      </c>
      <c r="H31" s="200"/>
      <c r="I31" s="188"/>
    </row>
    <row r="32" spans="1:8" ht="15" thickTop="1">
      <c r="A32" s="118" t="s">
        <v>135</v>
      </c>
      <c r="G32" s="149">
        <f>G31*1.21</f>
        <v>0</v>
      </c>
      <c r="H32" s="117"/>
    </row>
  </sheetData>
  <printOptions/>
  <pageMargins left="0.7" right="0.7" top="0.787401575" bottom="0.787401575" header="0.3" footer="0.3"/>
  <pageSetup fitToHeight="0" fitToWidth="1" horizontalDpi="600" verticalDpi="600" orientation="portrait" paperSize="9" scale="4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view="pageBreakPreview" zoomScale="85" zoomScaleSheetLayoutView="85" workbookViewId="0" topLeftCell="A1">
      <selection activeCell="C7" sqref="C7"/>
    </sheetView>
  </sheetViews>
  <sheetFormatPr defaultColWidth="9.140625" defaultRowHeight="15"/>
  <cols>
    <col min="1" max="1" width="21.7109375" style="0" customWidth="1"/>
    <col min="2" max="2" width="15.7109375" style="86" customWidth="1"/>
    <col min="3" max="3" width="50.7109375" style="4" customWidth="1"/>
    <col min="4" max="5" width="5.7109375" style="88" customWidth="1"/>
    <col min="6" max="6" width="11.8515625" style="1" bestFit="1" customWidth="1"/>
    <col min="7" max="7" width="15.7109375" style="1" customWidth="1"/>
    <col min="8" max="8" width="56.421875" style="4" customWidth="1"/>
    <col min="9" max="9" width="33.57421875" style="0" customWidth="1"/>
  </cols>
  <sheetData>
    <row r="1" spans="6:7" ht="15">
      <c r="F1"/>
      <c r="G1"/>
    </row>
    <row r="2" spans="6:7" ht="15.75" thickBot="1">
      <c r="F2"/>
      <c r="G2"/>
    </row>
    <row r="3" spans="1:9" ht="15" thickTop="1">
      <c r="A3" s="5" t="s">
        <v>10</v>
      </c>
      <c r="B3" s="72"/>
      <c r="C3" s="6" t="s">
        <v>11</v>
      </c>
      <c r="D3" s="7"/>
      <c r="E3" s="7"/>
      <c r="F3" s="8"/>
      <c r="G3" s="8"/>
      <c r="H3" s="208"/>
      <c r="I3" s="167"/>
    </row>
    <row r="4" spans="1:9" ht="15">
      <c r="A4" s="9" t="s">
        <v>12</v>
      </c>
      <c r="B4" s="73"/>
      <c r="C4" s="10" t="s">
        <v>264</v>
      </c>
      <c r="D4" s="11"/>
      <c r="E4" s="87"/>
      <c r="F4" s="12"/>
      <c r="G4" s="12"/>
      <c r="H4" s="125"/>
      <c r="I4" s="168"/>
    </row>
    <row r="5" spans="1:9" ht="15">
      <c r="A5" s="9" t="s">
        <v>13</v>
      </c>
      <c r="B5" s="73"/>
      <c r="C5" s="10"/>
      <c r="D5" s="11"/>
      <c r="E5" s="87"/>
      <c r="F5" s="12"/>
      <c r="G5" s="12"/>
      <c r="H5" s="125"/>
      <c r="I5" s="168"/>
    </row>
    <row r="6" spans="1:9" ht="15">
      <c r="A6" s="9" t="s">
        <v>14</v>
      </c>
      <c r="B6" s="73"/>
      <c r="C6" s="14" t="s">
        <v>15</v>
      </c>
      <c r="D6" s="11"/>
      <c r="E6" s="87"/>
      <c r="F6" s="12"/>
      <c r="G6" s="12"/>
      <c r="H6" s="125"/>
      <c r="I6" s="168"/>
    </row>
    <row r="7" spans="1:9" ht="15">
      <c r="A7" s="9" t="s">
        <v>16</v>
      </c>
      <c r="B7" s="73"/>
      <c r="C7" s="10"/>
      <c r="D7" s="11"/>
      <c r="E7" s="87"/>
      <c r="F7" s="12"/>
      <c r="G7" s="12"/>
      <c r="H7" s="125"/>
      <c r="I7" s="168"/>
    </row>
    <row r="8" spans="1:9" ht="15">
      <c r="A8" s="9" t="s">
        <v>17</v>
      </c>
      <c r="B8" s="73"/>
      <c r="C8" s="10" t="s">
        <v>18</v>
      </c>
      <c r="D8" s="11"/>
      <c r="E8" s="87"/>
      <c r="F8" s="12"/>
      <c r="G8" s="12"/>
      <c r="H8" s="125"/>
      <c r="I8" s="168"/>
    </row>
    <row r="9" spans="1:9" ht="15">
      <c r="A9" s="15"/>
      <c r="B9" s="74"/>
      <c r="C9" s="13"/>
      <c r="D9" s="11"/>
      <c r="E9" s="87"/>
      <c r="F9" s="16"/>
      <c r="G9" s="16"/>
      <c r="H9" s="125"/>
      <c r="I9" s="168"/>
    </row>
    <row r="10" spans="1:9" s="52" customFormat="1" ht="15.6">
      <c r="A10" s="102" t="s">
        <v>19</v>
      </c>
      <c r="B10" s="70" t="s">
        <v>98</v>
      </c>
      <c r="C10" s="17" t="s">
        <v>46</v>
      </c>
      <c r="D10" s="97" t="s">
        <v>2</v>
      </c>
      <c r="E10" s="103" t="s">
        <v>84</v>
      </c>
      <c r="F10" s="18" t="s">
        <v>3</v>
      </c>
      <c r="G10" s="18" t="s">
        <v>4</v>
      </c>
      <c r="H10" s="190" t="s">
        <v>154</v>
      </c>
      <c r="I10" s="207" t="s">
        <v>1</v>
      </c>
    </row>
    <row r="11" spans="1:9" ht="57.6">
      <c r="A11" s="19" t="s">
        <v>21</v>
      </c>
      <c r="B11" s="81" t="s">
        <v>146</v>
      </c>
      <c r="C11" s="79" t="s">
        <v>51</v>
      </c>
      <c r="D11" s="87">
        <v>2</v>
      </c>
      <c r="E11" s="87" t="s">
        <v>2</v>
      </c>
      <c r="F11" s="137"/>
      <c r="G11" s="80">
        <f aca="true" t="shared" si="0" ref="G11:G12">F11*D11</f>
        <v>0</v>
      </c>
      <c r="H11" s="125" t="s">
        <v>234</v>
      </c>
      <c r="I11" s="168"/>
    </row>
    <row r="12" spans="1:9" s="86" customFormat="1" ht="57.6">
      <c r="A12" s="19" t="s">
        <v>22</v>
      </c>
      <c r="B12" s="81"/>
      <c r="C12" s="79" t="s">
        <v>97</v>
      </c>
      <c r="D12" s="87">
        <v>2</v>
      </c>
      <c r="E12" s="87" t="s">
        <v>2</v>
      </c>
      <c r="F12" s="137"/>
      <c r="G12" s="80">
        <f t="shared" si="0"/>
        <v>0</v>
      </c>
      <c r="H12" s="125" t="s">
        <v>235</v>
      </c>
      <c r="I12" s="168"/>
    </row>
    <row r="13" spans="1:9" s="86" customFormat="1" ht="43.2">
      <c r="A13" s="19" t="s">
        <v>23</v>
      </c>
      <c r="B13" s="81"/>
      <c r="C13" s="79" t="s">
        <v>111</v>
      </c>
      <c r="D13" s="87">
        <v>2</v>
      </c>
      <c r="E13" s="87" t="s">
        <v>2</v>
      </c>
      <c r="F13" s="80"/>
      <c r="G13" s="80">
        <f>F13*D13</f>
        <v>0</v>
      </c>
      <c r="H13" s="125" t="s">
        <v>191</v>
      </c>
      <c r="I13" s="168"/>
    </row>
    <row r="14" spans="1:9" ht="15.6">
      <c r="A14" s="19" t="s">
        <v>24</v>
      </c>
      <c r="B14" s="81"/>
      <c r="C14" s="13" t="s">
        <v>5</v>
      </c>
      <c r="D14" s="11">
        <v>1</v>
      </c>
      <c r="E14" s="87" t="s">
        <v>2</v>
      </c>
      <c r="F14" s="16"/>
      <c r="G14" s="16">
        <f aca="true" t="shared" si="1" ref="G14:G16">F14*D14</f>
        <v>0</v>
      </c>
      <c r="H14" s="125" t="s">
        <v>56</v>
      </c>
      <c r="I14" s="168" t="s">
        <v>267</v>
      </c>
    </row>
    <row r="15" spans="1:9" ht="15.6">
      <c r="A15" s="19" t="s">
        <v>25</v>
      </c>
      <c r="B15" s="81"/>
      <c r="C15" s="13" t="s">
        <v>6</v>
      </c>
      <c r="D15" s="11">
        <v>1</v>
      </c>
      <c r="E15" s="87" t="s">
        <v>59</v>
      </c>
      <c r="F15" s="16"/>
      <c r="G15" s="16">
        <f t="shared" si="1"/>
        <v>0</v>
      </c>
      <c r="H15" s="125" t="s">
        <v>52</v>
      </c>
      <c r="I15" s="168" t="s">
        <v>267</v>
      </c>
    </row>
    <row r="16" spans="1:9" ht="15.6">
      <c r="A16" s="19" t="s">
        <v>26</v>
      </c>
      <c r="B16" s="81"/>
      <c r="C16" s="13" t="s">
        <v>7</v>
      </c>
      <c r="D16" s="11">
        <v>1</v>
      </c>
      <c r="E16" s="87" t="s">
        <v>59</v>
      </c>
      <c r="F16" s="16"/>
      <c r="G16" s="16">
        <f t="shared" si="1"/>
        <v>0</v>
      </c>
      <c r="H16" s="125" t="s">
        <v>53</v>
      </c>
      <c r="I16" s="168" t="s">
        <v>267</v>
      </c>
    </row>
    <row r="17" spans="1:9" s="2" customFormat="1" ht="15.75" thickBot="1">
      <c r="A17" s="20" t="s">
        <v>83</v>
      </c>
      <c r="B17" s="20"/>
      <c r="C17" s="21"/>
      <c r="D17" s="90"/>
      <c r="E17" s="90"/>
      <c r="F17" s="22"/>
      <c r="G17" s="112">
        <f>SUM(G11:G16)</f>
        <v>0</v>
      </c>
      <c r="H17" s="209"/>
      <c r="I17" s="171"/>
    </row>
    <row r="18" spans="1:7" ht="15.75" thickTop="1">
      <c r="A18" s="118" t="s">
        <v>135</v>
      </c>
      <c r="B18" s="118"/>
      <c r="G18" s="113">
        <f>G17*1.21</f>
        <v>0</v>
      </c>
    </row>
  </sheetData>
  <printOptions/>
  <pageMargins left="0.7" right="0.7" top="0.787401575" bottom="0.787401575" header="0.3" footer="0.3"/>
  <pageSetup fitToHeight="0" fitToWidth="1" horizontalDpi="600" verticalDpi="600" orientation="portrait" paperSize="9" scale="40" r:id="rId1"/>
  <colBreaks count="1" manualBreakCount="1">
    <brk id="8"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tabSelected="1" view="pageBreakPreview" zoomScale="85" zoomScaleSheetLayoutView="85" workbookViewId="0" topLeftCell="A1">
      <selection activeCell="B7" sqref="B7"/>
    </sheetView>
  </sheetViews>
  <sheetFormatPr defaultColWidth="9.140625" defaultRowHeight="15"/>
  <cols>
    <col min="1" max="1" width="22.421875" style="0" customWidth="1"/>
    <col min="2" max="2" width="33.57421875" style="4" customWidth="1"/>
    <col min="3" max="3" width="4.00390625" style="88" bestFit="1" customWidth="1"/>
    <col min="4" max="4" width="11.8515625" style="1" bestFit="1" customWidth="1"/>
    <col min="5" max="5" width="13.28125" style="1" bestFit="1" customWidth="1"/>
    <col min="6" max="6" width="56.421875" style="4" customWidth="1"/>
    <col min="7" max="7" width="33.57421875" style="0" customWidth="1"/>
  </cols>
  <sheetData>
    <row r="1" spans="4:5" ht="15">
      <c r="D1"/>
      <c r="E1"/>
    </row>
    <row r="2" spans="4:5" ht="15.75" thickBot="1">
      <c r="D2"/>
      <c r="E2"/>
    </row>
    <row r="3" spans="1:7" ht="15" thickTop="1">
      <c r="A3" s="5" t="s">
        <v>10</v>
      </c>
      <c r="B3" s="6" t="s">
        <v>11</v>
      </c>
      <c r="C3" s="7"/>
      <c r="D3" s="8"/>
      <c r="E3" s="8"/>
      <c r="F3" s="208"/>
      <c r="G3" s="167"/>
    </row>
    <row r="4" spans="1:7" ht="15">
      <c r="A4" s="9" t="s">
        <v>12</v>
      </c>
      <c r="B4" s="10" t="s">
        <v>265</v>
      </c>
      <c r="C4" s="11"/>
      <c r="D4" s="12"/>
      <c r="E4" s="12"/>
      <c r="F4" s="125"/>
      <c r="G4" s="168"/>
    </row>
    <row r="5" spans="1:7" ht="15">
      <c r="A5" s="9" t="s">
        <v>13</v>
      </c>
      <c r="B5" s="10"/>
      <c r="C5" s="11"/>
      <c r="D5" s="12"/>
      <c r="E5" s="12"/>
      <c r="F5" s="125"/>
      <c r="G5" s="168"/>
    </row>
    <row r="6" spans="1:7" ht="15">
      <c r="A6" s="9" t="s">
        <v>14</v>
      </c>
      <c r="B6" s="14" t="s">
        <v>15</v>
      </c>
      <c r="C6" s="11"/>
      <c r="D6" s="12"/>
      <c r="E6" s="12"/>
      <c r="F6" s="125"/>
      <c r="G6" s="168"/>
    </row>
    <row r="7" spans="1:7" ht="15">
      <c r="A7" s="9" t="s">
        <v>16</v>
      </c>
      <c r="B7" s="10"/>
      <c r="C7" s="11"/>
      <c r="D7" s="12"/>
      <c r="E7" s="12"/>
      <c r="F7" s="125"/>
      <c r="G7" s="168"/>
    </row>
    <row r="8" spans="1:7" ht="15">
      <c r="A8" s="9" t="s">
        <v>17</v>
      </c>
      <c r="B8" s="10" t="s">
        <v>18</v>
      </c>
      <c r="C8" s="11"/>
      <c r="D8" s="12"/>
      <c r="E8" s="12"/>
      <c r="F8" s="125"/>
      <c r="G8" s="168"/>
    </row>
    <row r="9" spans="1:7" ht="15">
      <c r="A9" s="15"/>
      <c r="B9" s="13"/>
      <c r="C9" s="11"/>
      <c r="D9" s="16"/>
      <c r="E9" s="16"/>
      <c r="F9" s="125"/>
      <c r="G9" s="168"/>
    </row>
    <row r="10" spans="1:7" s="52" customFormat="1" ht="15.6">
      <c r="A10" s="53" t="s">
        <v>19</v>
      </c>
      <c r="B10" s="50" t="s">
        <v>46</v>
      </c>
      <c r="C10" s="89" t="s">
        <v>2</v>
      </c>
      <c r="D10" s="51" t="s">
        <v>3</v>
      </c>
      <c r="E10" s="51" t="s">
        <v>4</v>
      </c>
      <c r="F10" s="190" t="s">
        <v>154</v>
      </c>
      <c r="G10" s="169" t="s">
        <v>1</v>
      </c>
    </row>
    <row r="11" spans="1:7" ht="57.6">
      <c r="A11" s="19" t="s">
        <v>21</v>
      </c>
      <c r="B11" s="13" t="s">
        <v>51</v>
      </c>
      <c r="C11" s="11">
        <v>17</v>
      </c>
      <c r="D11" s="16"/>
      <c r="E11" s="16">
        <f aca="true" t="shared" si="0" ref="E11:E18">D11*C11</f>
        <v>0</v>
      </c>
      <c r="F11" s="125" t="s">
        <v>0</v>
      </c>
      <c r="G11" s="168"/>
    </row>
    <row r="12" spans="1:7" ht="57.6">
      <c r="A12" s="19" t="s">
        <v>22</v>
      </c>
      <c r="B12" s="58" t="s">
        <v>97</v>
      </c>
      <c r="C12" s="154">
        <v>17</v>
      </c>
      <c r="D12" s="59"/>
      <c r="E12" s="59">
        <f t="shared" si="0"/>
        <v>0</v>
      </c>
      <c r="F12" s="192" t="s">
        <v>195</v>
      </c>
      <c r="G12" s="181"/>
    </row>
    <row r="13" spans="1:7" ht="15">
      <c r="A13" s="19" t="s">
        <v>25</v>
      </c>
      <c r="B13" s="58" t="s">
        <v>5</v>
      </c>
      <c r="C13" s="154">
        <v>17</v>
      </c>
      <c r="D13" s="59"/>
      <c r="E13" s="59">
        <f t="shared" si="0"/>
        <v>0</v>
      </c>
      <c r="F13" s="125" t="s">
        <v>56</v>
      </c>
      <c r="G13" s="168" t="s">
        <v>267</v>
      </c>
    </row>
    <row r="14" spans="1:7" ht="15">
      <c r="A14" s="19" t="s">
        <v>26</v>
      </c>
      <c r="B14" s="58" t="s">
        <v>239</v>
      </c>
      <c r="C14" s="154">
        <v>1</v>
      </c>
      <c r="D14" s="59"/>
      <c r="E14" s="59">
        <f t="shared" si="0"/>
        <v>0</v>
      </c>
      <c r="F14" s="125" t="s">
        <v>239</v>
      </c>
      <c r="G14" s="168"/>
    </row>
    <row r="15" spans="1:7" ht="15">
      <c r="A15" s="19" t="s">
        <v>27</v>
      </c>
      <c r="B15" s="13" t="s">
        <v>6</v>
      </c>
      <c r="C15" s="11">
        <v>1</v>
      </c>
      <c r="D15" s="16"/>
      <c r="E15" s="16">
        <f t="shared" si="0"/>
        <v>0</v>
      </c>
      <c r="F15" s="125" t="s">
        <v>52</v>
      </c>
      <c r="G15" s="168" t="s">
        <v>267</v>
      </c>
    </row>
    <row r="16" spans="1:7" ht="15">
      <c r="A16" s="19" t="s">
        <v>28</v>
      </c>
      <c r="B16" s="13" t="s">
        <v>7</v>
      </c>
      <c r="C16" s="11">
        <v>1</v>
      </c>
      <c r="D16" s="16"/>
      <c r="E16" s="16">
        <f t="shared" si="0"/>
        <v>0</v>
      </c>
      <c r="F16" s="125" t="s">
        <v>53</v>
      </c>
      <c r="G16" s="168" t="s">
        <v>267</v>
      </c>
    </row>
    <row r="17" spans="1:7" ht="15">
      <c r="A17" s="19" t="s">
        <v>29</v>
      </c>
      <c r="B17" s="13" t="s">
        <v>8</v>
      </c>
      <c r="C17" s="11">
        <v>1</v>
      </c>
      <c r="D17" s="16"/>
      <c r="E17" s="16">
        <f t="shared" si="0"/>
        <v>0</v>
      </c>
      <c r="F17" s="125" t="s">
        <v>54</v>
      </c>
      <c r="G17" s="168" t="s">
        <v>267</v>
      </c>
    </row>
    <row r="18" spans="1:7" ht="15">
      <c r="A18" s="19" t="s">
        <v>30</v>
      </c>
      <c r="B18" s="13" t="s">
        <v>9</v>
      </c>
      <c r="C18" s="11">
        <v>1</v>
      </c>
      <c r="D18" s="16"/>
      <c r="E18" s="16">
        <f t="shared" si="0"/>
        <v>0</v>
      </c>
      <c r="F18" s="125" t="s">
        <v>55</v>
      </c>
      <c r="G18" s="168" t="s">
        <v>267</v>
      </c>
    </row>
    <row r="19" spans="1:7" s="2" customFormat="1" ht="15.75" thickBot="1">
      <c r="A19" s="20" t="s">
        <v>83</v>
      </c>
      <c r="B19" s="21"/>
      <c r="C19" s="90"/>
      <c r="D19" s="22"/>
      <c r="E19" s="22">
        <f>SUM(E11:E18)</f>
        <v>0</v>
      </c>
      <c r="F19" s="209"/>
      <c r="G19" s="171"/>
    </row>
    <row r="20" ht="15.75" thickTop="1"/>
    <row r="25" ht="15">
      <c r="E25" s="120"/>
    </row>
    <row r="26" ht="15">
      <c r="E26" s="120"/>
    </row>
    <row r="27" spans="5:6" ht="15">
      <c r="E27" s="120"/>
      <c r="F27" s="119"/>
    </row>
    <row r="28" ht="15">
      <c r="E28" s="120"/>
    </row>
    <row r="29" ht="15">
      <c r="E29" s="120"/>
    </row>
    <row r="30" ht="15">
      <c r="E30" s="120"/>
    </row>
    <row r="31" ht="15">
      <c r="E31" s="120"/>
    </row>
    <row r="32" ht="15">
      <c r="E32" s="120"/>
    </row>
    <row r="33" ht="15">
      <c r="E33" s="120"/>
    </row>
  </sheetData>
  <printOptions/>
  <pageMargins left="0.7" right="0.7" top="0.787401575" bottom="0.787401575" header="0.3" footer="0.3"/>
  <pageSetup fitToHeight="0" fitToWidth="1" horizontalDpi="600" verticalDpi="600" orientation="portrait" paperSize="9" scale="49" r:id="rId1"/>
  <colBreaks count="1" manualBreakCount="1">
    <brk id="6"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Ivanek2</dc:creator>
  <cp:keywords/>
  <dc:description/>
  <cp:lastModifiedBy>Chlebiš Libor</cp:lastModifiedBy>
  <cp:lastPrinted>2020-03-11T16:05:32Z</cp:lastPrinted>
  <dcterms:created xsi:type="dcterms:W3CDTF">2018-05-11T12:44:28Z</dcterms:created>
  <dcterms:modified xsi:type="dcterms:W3CDTF">2020-06-09T08:02:50Z</dcterms:modified>
  <cp:category/>
  <cp:version/>
  <cp:contentType/>
  <cp:contentStatus/>
</cp:coreProperties>
</file>