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28" yWindow="65428" windowWidth="23256" windowHeight="12576" activeTab="0"/>
  </bookViews>
  <sheets>
    <sheet name="AV_foto" sheetId="8" r:id="rId1"/>
  </sheets>
  <definedNames>
    <definedName name="Celkem">#REF!</definedName>
  </definedNames>
  <calcPr calcId="181029"/>
  <extLst/>
</workbook>
</file>

<file path=xl/sharedStrings.xml><?xml version="1.0" encoding="utf-8"?>
<sst xmlns="http://schemas.openxmlformats.org/spreadsheetml/2006/main" count="68" uniqueCount="45">
  <si>
    <t>Projekt: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</si>
  <si>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</si>
  <si>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</si>
  <si>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</si>
  <si>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</si>
  <si>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</si>
  <si>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</si>
  <si>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</si>
  <si>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</si>
  <si>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</si>
  <si>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</si>
  <si>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</si>
  <si>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</si>
  <si>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Celkem:</t>
  </si>
  <si>
    <t>digitální zrcadlovka - pro redakci</t>
  </si>
  <si>
    <t>digitální zrcadlovka s vysokým rozlišením (min. 24Mpix), minimálně 7násobným optickým zoomem s možností ukládání fotografií ve formátu JPEG a RAW s full HD video s rozlišením min. 1920 x 1080 a výklopným LCD displejem umožňujícím kreativní focení z obtížných úhlů a rozsahem závěrky v intervalu 30 - 1/8000 s;
vysoce  širokoúhlý objektiv 16 - 35 mm se stabilizátorem obrazu;
vysoce světelný objektiv s pevným ohniskem 50 mm a vysokou světelností na focení portrétů s brašnou,
2 SD kartu s  paměťovou kapacitou min. 128 GB a rychlostí zápisu min. 80MB/s,
vše kompatibilní se systémem Canon (stávající vybavení základním objektivem a externím bleskem)</t>
  </si>
  <si>
    <t>profesionální zařízení pro kalibraci monitorů</t>
  </si>
  <si>
    <t>profesionální zařízení pro kalibraci monitorů a datových projektorů; 
zařízení se skládá ze samotného kolorimetru a obslužného softwaru pro provedení kalibrace (zavedení vytvořeného ICC profilu do systému počítače);
kolorimetr vybaven držákem na monitory, difuzorem pro měření okolního osvětlení a USB kabelem pro připojení k počítači</t>
  </si>
  <si>
    <t xml:space="preserve">Kamera na stativ/fotoaparát
</t>
  </si>
  <si>
    <t xml:space="preserve">Bezzrcadlovka s velkým stabilizovaným snímačem, 
základní objektiv 24-70mm f/4,
 redukce na objektivy Nikkor </t>
  </si>
  <si>
    <t>lithium-iontová baterie s vysokou kapacitou pro dlouhou dobu provozu
pro použití ve fotoaparátech podporujících nabíjení baterie ve fotoaparátu nabíjet přímo ve fotoaparátu
kapacita min. 1900 mAh</t>
  </si>
  <si>
    <t>Li-On akumálár pro fotoaparát</t>
  </si>
  <si>
    <t xml:space="preserve">Mikrofon </t>
  </si>
  <si>
    <t xml:space="preserve">Mikrofon se zabudovaným předzesilovačem +20db, 
upevnění do botky blesku; 
li-ion baterie </t>
  </si>
  <si>
    <t xml:space="preserve">studiové LED světlo </t>
  </si>
  <si>
    <t>vybaveno bajonetem  bowens, 
minimálně 60w, 
teplota chromatičnosti 5000 - 6000 K, 
CRI minimálně 90</t>
  </si>
  <si>
    <t>1.1.1.3.5</t>
  </si>
  <si>
    <t>1.1.2.1.1.2</t>
  </si>
  <si>
    <t>UNI SPACE - zkvalitnění vzdělávacího zázemí Slezské univerzity</t>
  </si>
  <si>
    <t>ERDF II na SU, registrační číslo: CZ.02.2.67/0.0/0.0/18_057/0013363</t>
  </si>
  <si>
    <t>Interaktivní monitor - mobilní</t>
  </si>
  <si>
    <r>
      <rPr>
        <b/>
        <sz val="11"/>
        <color theme="1"/>
        <rFont val="Calibri"/>
        <family val="2"/>
        <scheme val="minor"/>
      </rPr>
      <t>Dotykový monitor:</t>
    </r>
    <r>
      <rPr>
        <sz val="11"/>
        <color theme="1"/>
        <rFont val="Calibri"/>
        <family val="2"/>
        <scheme val="minor"/>
      </rPr>
      <t xml:space="preserve"> úhlopříčka min. 54", technologie IPS, IR dotyková technologie, možnost 20 dotyků současně nebo použití 4 per (min. 2 pera součást balení), 4K rozlišení, antireflexní úprava, reproduktory,  vstup HDMI, DisplayPort
Software pro funkci bílé tabule a komunikaci s několika zařízeními současně
</t>
    </r>
    <r>
      <rPr>
        <b/>
        <sz val="11"/>
        <color theme="1"/>
        <rFont val="Calibri"/>
        <family val="2"/>
        <scheme val="minor"/>
      </rPr>
      <t>Mobilní stojan:</t>
    </r>
    <r>
      <rPr>
        <sz val="11"/>
        <color theme="1"/>
        <rFont val="Calibri"/>
        <family val="2"/>
        <scheme val="minor"/>
      </rPr>
      <t xml:space="preserve"> 4 kolečka, polička na notebook, kompatibilní s monitorem</t>
    </r>
  </si>
  <si>
    <t>Mobilní audiosystém</t>
  </si>
  <si>
    <t>Audiosystém s vlastní batorií, provoz až 8h
Dvoucestný reporduktor + bassový reproduktor
výkon min. 480 W (RMS 120 W)
max. SPL min 96 dB
Zesilovač třídy D
Přepěťová ochrana
Integrovaný přehrávač -  Bluetooth, USB, paměťové karty 
Vstupy: 2x RCA, 3.5 a 6.3 mm jack, XLR
bezdrátová jednotka - UHF rádiový přijímač
hmotnosst max. 18 kg
Kolečka, rukojeť
Vestavěný prostor na uložení příslušenství
Součástí 2 bezdrátové mikrofony do ruky</t>
  </si>
  <si>
    <t>Světelná sestava</t>
  </si>
  <si>
    <t>Stacionární systém pro webmináře</t>
  </si>
  <si>
    <t>Mobilní mixážní pult</t>
  </si>
  <si>
    <r>
      <rPr>
        <b/>
        <sz val="11"/>
        <rFont val="Calibri"/>
        <family val="2"/>
      </rPr>
      <t>Sestava LED světel:</t>
    </r>
    <r>
      <rPr>
        <sz val="11"/>
        <rFont val="Calibri"/>
        <family val="2"/>
      </rPr>
      <t xml:space="preserve">
- 3 kusy DMX LED světlo s výkonem min. 300W a variabilní barevnou teplotou min. v rozsahu 3000 K - 8000 K, napájení ze sítě i z v-mount.
- 3 kusy SPOT reflector k uvedenému světlu
- 3 kusy stativ ke světlu min. 380 cm.
- 3 kusy studiová taška pro světla a stojany
- 3 kusy - univerzální stativ: stativ s plně funkční fluidní hlavaou, kompatibilita s 501PL destičkou s 1/4" a 3/8" šroubem pro upevnění kamery s maximální hmotnosti 4 kg. Výška min. 150 cm. Ve složeném stavu max. 40 cm.
- 1 kus 20°/43 cm voštinový filtr pro Beauty Dish 
- 1 kus DFS-Sada voštinových filtrů  16,5cm /10°,20°,30°,40°/</t>
    </r>
  </si>
  <si>
    <r>
      <rPr>
        <b/>
        <sz val="11"/>
        <color theme="1"/>
        <rFont val="Calibri"/>
        <family val="2"/>
        <scheme val="minor"/>
      </rPr>
      <t xml:space="preserve">Konferenční kamera pro lektory: </t>
    </r>
    <r>
      <rPr>
        <sz val="11"/>
        <color theme="1"/>
        <rFont val="Calibri"/>
        <family val="2"/>
        <scheme val="minor"/>
      </rPr>
      <t xml:space="preserve">UHD rozlišení, USB 3, Plug and Play, s klipem pro připevnění, automatické ostření
</t>
    </r>
    <r>
      <rPr>
        <b/>
        <sz val="11"/>
        <color theme="1"/>
        <rFont val="Calibri"/>
        <family val="2"/>
        <scheme val="minor"/>
      </rPr>
      <t>Stativ:</t>
    </r>
    <r>
      <rPr>
        <sz val="11"/>
        <color theme="1"/>
        <rFont val="Calibri"/>
        <family val="2"/>
        <scheme val="minor"/>
      </rPr>
      <t xml:space="preserve"> Stativ typu gorilla pod s celkem třemi upevňovacími rameny
</t>
    </r>
    <r>
      <rPr>
        <b/>
        <sz val="11"/>
        <color theme="1"/>
        <rFont val="Calibri"/>
        <family val="2"/>
        <scheme val="minor"/>
      </rPr>
      <t>Klopový mikrofon:</t>
    </r>
    <r>
      <rPr>
        <sz val="11"/>
        <color theme="1"/>
        <rFont val="Calibri"/>
        <family val="2"/>
        <scheme val="minor"/>
      </rPr>
      <t xml:space="preserve"> voděodolný, Polar pattern: všesměrový, frekvěnční rozsah: 50 - 20,000 Hz, citlivost 17.8mV / Pa (-35dB, 0dB = 1V / Pa), 127 dB SPL max, 180 Ohmů, Délka kabelu min.  1.8 m,  připojení pomocí jack 3,5mm, obsahuje klip pro připnutí</t>
    </r>
  </si>
  <si>
    <r>
      <rPr>
        <b/>
        <sz val="11"/>
        <rFont val="Calibri"/>
        <family val="2"/>
      </rPr>
      <t>Konferenční kamera pro lektory:</t>
    </r>
    <r>
      <rPr>
        <sz val="11"/>
        <rFont val="Calibri"/>
        <family val="2"/>
      </rPr>
      <t xml:space="preserve"> min. UHD @ 30fps, FHD @ 60fps, zorné pole min. 65, 78, 90°
</t>
    </r>
    <r>
      <rPr>
        <b/>
        <sz val="11"/>
        <rFont val="Calibri"/>
        <family val="2"/>
      </rPr>
      <t>Mixážní pult:</t>
    </r>
    <r>
      <rPr>
        <sz val="11"/>
        <rFont val="Calibri"/>
        <family val="2"/>
      </rPr>
      <t xml:space="preserve"> kompaktní nalogový mixážní pult s parametry: min. 8 mikrofonních vstupů, min. 3 AUX, efektový procesor, USB, posuvné fadery, min. 2x výstup XLR 
</t>
    </r>
    <r>
      <rPr>
        <b/>
        <sz val="11"/>
        <rFont val="Calibri"/>
        <family val="2"/>
      </rPr>
      <t>Klopový mikrofon:</t>
    </r>
    <r>
      <rPr>
        <sz val="11"/>
        <rFont val="Calibri"/>
        <family val="2"/>
      </rPr>
      <t xml:space="preserve"> voděodolný, Polar pattern: všesměrový, frekvěnční rozsah: 50 - 20,000 Hz, citlivost 17.8mV / Pa (-35dB, 0dB = 1V / Pa), 127 dB SPL max, 180 Ohmů, Délka kabelu min.  1.8 m,  připojení pomocí jack 3,5mm, obsahuje klip pro připnutí</t>
    </r>
  </si>
  <si>
    <r>
      <rPr>
        <b/>
        <sz val="11"/>
        <rFont val="Calibri"/>
        <family val="2"/>
      </rPr>
      <t>Konferenční kamera pro lektory:</t>
    </r>
    <r>
      <rPr>
        <sz val="11"/>
        <rFont val="Calibri"/>
        <family val="2"/>
      </rPr>
      <t xml:space="preserve"> min. UHD @ 30fps, FHD @ 60fps, zorné pole min. 65, 78, 90°
</t>
    </r>
    <r>
      <rPr>
        <b/>
        <sz val="11"/>
        <rFont val="Calibri"/>
        <family val="2"/>
      </rPr>
      <t>Klopový mikrofon (minimální kvalitativní parametry):</t>
    </r>
    <r>
      <rPr>
        <sz val="11"/>
        <rFont val="Calibri"/>
        <family val="2"/>
      </rPr>
      <t xml:space="preserve"> voděodolný, Polar pattern: všesměrový, frekvěnční rozsah: 50 - 20,000 Hz, citlivost 17.8mV / Pa (-35dB, 0dB = 1V / Pa), 127 dB SPL max, 180 Ohmů, Délka kabelu min.  1.8 m,  připojení pomocí jack 3,5mm, obsahuje klip pro připnutí
- 2 kusy Rolovací panel s výkonem min. 62 watt. (napájení ze sítě i v-mount)
- 2 kusy stativ pro rolovací panel 
- 2 kusy studiová taška pro světla a stojany
- 2 kusy - univerzální stativ: stativ s plně funkční fluidní hlavaou, kompatibilita s 501PL destičkou s 1/4" a 3/8" šroubem pro upevnění kamery s maximální hmotnosti 4 kg. Výška min. 150 cm. Ve složeném stavu max. 40 cm.
- 2 kusy papírové bílé fotopozadí o šíři 3,55m a minimání délce 15,2 m</t>
    </r>
  </si>
  <si>
    <r>
      <rPr>
        <b/>
        <sz val="11"/>
        <rFont val="Calibri"/>
        <family val="2"/>
      </rPr>
      <t>Osmistopý mixážní pult a rekodér s přepravním brašnou:</t>
    </r>
    <r>
      <rPr>
        <sz val="11"/>
        <rFont val="Calibri"/>
        <family val="2"/>
      </rPr>
      <t xml:space="preserve"> 
Počet stop pro nahrávání: 8
Počet mikrofoních/linkových vstupů: 8, Záznamové médium: SD, SDHC, SDXC. Timecode TCXO s přesností 0.2ppm, ovládání pomocí BT, možnost napájení z baterií AA, předzesilovač s SNR -127 dBu EIN
</t>
    </r>
    <r>
      <rPr>
        <b/>
        <sz val="11"/>
        <rFont val="Calibri"/>
        <family val="2"/>
      </rPr>
      <t>Univerzální stativ:</t>
    </r>
    <r>
      <rPr>
        <sz val="11"/>
        <rFont val="Calibri"/>
        <family val="2"/>
      </rPr>
      <t xml:space="preserve"> stativ s plně funkční fluidní hlavaou, kompatibilita s 501PL destičkou s 1/4" a 3/8" šroubem pro upevnění kamery s maximální hmotnosti 4 kg. Výška min. 150 cm. Ve složeném stavu max. 40 cm.</t>
    </r>
  </si>
  <si>
    <t>Cestovní sada pro webmináře I.</t>
  </si>
  <si>
    <t>Cestovní sada pro webmináře II.</t>
  </si>
  <si>
    <t>Příloha č. 2: Soupis dodávek pro dílčí část 2 "Dodávka fotoaparátů, zobrazovací a nahrávací techniky"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</si>
</sst>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343F49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4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60" zoomScaleNormal="60" workbookViewId="0" topLeftCell="A4">
      <selection activeCell="K6" sqref="K6:K7"/>
    </sheetView>
  </sheetViews>
  <sheetFormatPr defaultColWidth="8.7109375" defaultRowHeight="15"/>
  <cols>
    <col min="1" max="1" width="9.421875" style="0" customWidth="1"/>
    <col min="2" max="2" width="15.28125" style="0" customWidth="1"/>
    <col min="3" max="3" width="24.140625" style="0" customWidth="1"/>
    <col min="4" max="4" width="98.7109375" style="0" customWidth="1"/>
    <col min="5" max="5" width="67.421875" style="0" customWidth="1"/>
    <col min="6" max="6" width="16.28125" style="3" customWidth="1"/>
    <col min="7" max="7" width="13.28125" style="1" customWidth="1"/>
    <col min="8" max="8" width="14.7109375" style="3" customWidth="1"/>
    <col min="9" max="9" width="17.28125" style="3" customWidth="1"/>
    <col min="10" max="10" width="17.00390625" style="3" customWidth="1"/>
    <col min="11" max="11" width="47.28125" style="0" customWidth="1"/>
  </cols>
  <sheetData>
    <row r="1" spans="1:10" ht="18">
      <c r="A1" s="41" t="s">
        <v>44</v>
      </c>
      <c r="E1" s="3"/>
      <c r="F1" s="1"/>
      <c r="G1" s="3"/>
      <c r="J1"/>
    </row>
    <row r="2" spans="1:10" ht="15">
      <c r="A2" s="11"/>
      <c r="E2" s="3"/>
      <c r="F2" s="1"/>
      <c r="G2" s="3"/>
      <c r="J2"/>
    </row>
    <row r="3" spans="1:10" ht="15">
      <c r="A3" s="11" t="s">
        <v>0</v>
      </c>
      <c r="B3" s="42" t="s">
        <v>28</v>
      </c>
      <c r="C3" s="42"/>
      <c r="D3" s="42"/>
      <c r="E3" s="42"/>
      <c r="F3" s="42"/>
      <c r="G3" s="42"/>
      <c r="J3"/>
    </row>
    <row r="4" spans="2:10" ht="15">
      <c r="B4" s="43" t="s">
        <v>29</v>
      </c>
      <c r="C4" s="43"/>
      <c r="D4" s="43"/>
      <c r="E4" s="43"/>
      <c r="F4" s="43"/>
      <c r="G4" s="43"/>
      <c r="J4"/>
    </row>
    <row r="5" spans="2:10" ht="15" thickBot="1">
      <c r="B5" s="24"/>
      <c r="C5" s="24"/>
      <c r="D5" s="24"/>
      <c r="E5" s="24"/>
      <c r="F5" s="24"/>
      <c r="G5" s="24"/>
      <c r="J5"/>
    </row>
    <row r="6" spans="1:11" ht="29.4" thickBot="1">
      <c r="A6" s="14" t="s">
        <v>1</v>
      </c>
      <c r="B6" s="10" t="s">
        <v>2</v>
      </c>
      <c r="C6" s="15" t="s">
        <v>3</v>
      </c>
      <c r="D6" s="10" t="s">
        <v>4</v>
      </c>
      <c r="E6" s="10" t="s">
        <v>5</v>
      </c>
      <c r="F6" s="16" t="s">
        <v>6</v>
      </c>
      <c r="G6" s="10" t="s">
        <v>7</v>
      </c>
      <c r="H6" s="16" t="s">
        <v>8</v>
      </c>
      <c r="I6" s="16" t="s">
        <v>9</v>
      </c>
      <c r="J6" s="17" t="s">
        <v>10</v>
      </c>
      <c r="K6" s="18" t="s">
        <v>11</v>
      </c>
    </row>
    <row r="7" spans="1:11" ht="144" customHeight="1" thickBot="1">
      <c r="A7" s="22">
        <v>1</v>
      </c>
      <c r="B7" s="19" t="s">
        <v>26</v>
      </c>
      <c r="C7" s="25" t="s">
        <v>14</v>
      </c>
      <c r="D7" s="26" t="s">
        <v>15</v>
      </c>
      <c r="E7" s="12"/>
      <c r="F7" s="23"/>
      <c r="G7" s="20">
        <v>1</v>
      </c>
      <c r="H7" s="2">
        <f aca="true" t="shared" si="0" ref="H7:H11">F7*G7</f>
        <v>0</v>
      </c>
      <c r="I7" s="2">
        <f aca="true" t="shared" si="1" ref="I7:I11">(H7/100)*21</f>
        <v>0</v>
      </c>
      <c r="J7" s="5">
        <f aca="true" t="shared" si="2" ref="J7:J11">SUM(H7,I7)</f>
        <v>0</v>
      </c>
      <c r="K7" s="13" t="s">
        <v>12</v>
      </c>
    </row>
    <row r="8" spans="1:11" ht="144" customHeight="1">
      <c r="A8" s="22">
        <v>2</v>
      </c>
      <c r="B8" s="19" t="s">
        <v>27</v>
      </c>
      <c r="C8" s="6" t="s">
        <v>16</v>
      </c>
      <c r="D8" s="21" t="s">
        <v>17</v>
      </c>
      <c r="E8" s="12"/>
      <c r="F8" s="23"/>
      <c r="G8" s="20">
        <v>1</v>
      </c>
      <c r="H8" s="2">
        <f t="shared" si="0"/>
        <v>0</v>
      </c>
      <c r="I8" s="2">
        <f t="shared" si="1"/>
        <v>0</v>
      </c>
      <c r="J8" s="5">
        <f t="shared" si="2"/>
        <v>0</v>
      </c>
      <c r="K8" s="13" t="s">
        <v>12</v>
      </c>
    </row>
    <row r="9" spans="1:11" ht="144" customHeight="1">
      <c r="A9" s="22">
        <v>3</v>
      </c>
      <c r="B9" s="19" t="s">
        <v>26</v>
      </c>
      <c r="C9" s="28" t="s">
        <v>18</v>
      </c>
      <c r="D9" s="27" t="s">
        <v>19</v>
      </c>
      <c r="E9" s="12"/>
      <c r="F9" s="23"/>
      <c r="G9" s="20">
        <v>1</v>
      </c>
      <c r="H9" s="2">
        <f t="shared" si="0"/>
        <v>0</v>
      </c>
      <c r="I9" s="2">
        <f t="shared" si="1"/>
        <v>0</v>
      </c>
      <c r="J9" s="5">
        <f t="shared" si="2"/>
        <v>0</v>
      </c>
      <c r="K9" s="13" t="s">
        <v>12</v>
      </c>
    </row>
    <row r="10" spans="1:11" ht="144" customHeight="1">
      <c r="A10" s="22">
        <v>4</v>
      </c>
      <c r="B10" s="19" t="s">
        <v>27</v>
      </c>
      <c r="C10" s="29" t="s">
        <v>21</v>
      </c>
      <c r="D10" s="29" t="s">
        <v>20</v>
      </c>
      <c r="E10" s="12"/>
      <c r="F10" s="23"/>
      <c r="G10" s="20">
        <v>2</v>
      </c>
      <c r="H10" s="2">
        <f t="shared" si="0"/>
        <v>0</v>
      </c>
      <c r="I10" s="2">
        <f t="shared" si="1"/>
        <v>0</v>
      </c>
      <c r="J10" s="5">
        <f t="shared" si="2"/>
        <v>0</v>
      </c>
      <c r="K10" s="13" t="s">
        <v>12</v>
      </c>
    </row>
    <row r="11" spans="1:11" ht="144" customHeight="1">
      <c r="A11" s="22">
        <v>5</v>
      </c>
      <c r="B11" s="19" t="s">
        <v>27</v>
      </c>
      <c r="C11" s="29" t="s">
        <v>22</v>
      </c>
      <c r="D11" s="29" t="s">
        <v>23</v>
      </c>
      <c r="E11" s="12"/>
      <c r="F11" s="23"/>
      <c r="G11" s="20">
        <v>1</v>
      </c>
      <c r="H11" s="2">
        <f t="shared" si="0"/>
        <v>0</v>
      </c>
      <c r="I11" s="2">
        <f t="shared" si="1"/>
        <v>0</v>
      </c>
      <c r="J11" s="5">
        <f t="shared" si="2"/>
        <v>0</v>
      </c>
      <c r="K11" s="13" t="s">
        <v>12</v>
      </c>
    </row>
    <row r="12" spans="1:11" ht="144" customHeight="1">
      <c r="A12" s="22">
        <v>6</v>
      </c>
      <c r="B12" s="19" t="s">
        <v>27</v>
      </c>
      <c r="C12" s="29" t="s">
        <v>24</v>
      </c>
      <c r="D12" s="29" t="s">
        <v>25</v>
      </c>
      <c r="E12" s="12"/>
      <c r="F12" s="23"/>
      <c r="G12" s="20">
        <v>2</v>
      </c>
      <c r="H12" s="2">
        <f aca="true" t="shared" si="3" ref="H12:H19">F12*G12</f>
        <v>0</v>
      </c>
      <c r="I12" s="2">
        <f aca="true" t="shared" si="4" ref="I12:I20">(H12/100)*21</f>
        <v>0</v>
      </c>
      <c r="J12" s="5">
        <f aca="true" t="shared" si="5" ref="J12:J19">SUM(H12,I12)</f>
        <v>0</v>
      </c>
      <c r="K12" s="13" t="s">
        <v>12</v>
      </c>
    </row>
    <row r="13" spans="1:11" ht="196.8" customHeight="1">
      <c r="A13" s="22"/>
      <c r="B13" s="19" t="s">
        <v>26</v>
      </c>
      <c r="C13" s="31" t="s">
        <v>30</v>
      </c>
      <c r="D13" s="33" t="s">
        <v>31</v>
      </c>
      <c r="E13" s="34"/>
      <c r="F13" s="23"/>
      <c r="G13" s="20">
        <v>2</v>
      </c>
      <c r="H13" s="2">
        <f t="shared" si="3"/>
        <v>0</v>
      </c>
      <c r="I13" s="2">
        <f t="shared" si="4"/>
        <v>0</v>
      </c>
      <c r="J13" s="5">
        <f t="shared" si="5"/>
        <v>0</v>
      </c>
      <c r="K13" s="13" t="s">
        <v>12</v>
      </c>
    </row>
    <row r="14" spans="1:11" ht="198" customHeight="1">
      <c r="A14" s="22"/>
      <c r="B14" s="35" t="s">
        <v>27</v>
      </c>
      <c r="C14" s="32" t="s">
        <v>32</v>
      </c>
      <c r="D14" s="36" t="s">
        <v>33</v>
      </c>
      <c r="E14" s="34"/>
      <c r="F14" s="23"/>
      <c r="G14" s="20">
        <v>1</v>
      </c>
      <c r="H14" s="2">
        <f t="shared" si="3"/>
        <v>0</v>
      </c>
      <c r="I14" s="2">
        <f t="shared" si="4"/>
        <v>0</v>
      </c>
      <c r="J14" s="5">
        <f t="shared" si="5"/>
        <v>0</v>
      </c>
      <c r="K14" s="13" t="s">
        <v>12</v>
      </c>
    </row>
    <row r="15" spans="1:11" ht="207" customHeight="1">
      <c r="A15" s="22"/>
      <c r="B15" s="35" t="s">
        <v>27</v>
      </c>
      <c r="C15" s="30" t="s">
        <v>42</v>
      </c>
      <c r="D15" s="37" t="s">
        <v>38</v>
      </c>
      <c r="E15" s="34"/>
      <c r="F15" s="23"/>
      <c r="G15" s="20">
        <v>1</v>
      </c>
      <c r="H15" s="2">
        <f t="shared" si="3"/>
        <v>0</v>
      </c>
      <c r="I15" s="2">
        <f t="shared" si="4"/>
        <v>0</v>
      </c>
      <c r="J15" s="5">
        <f t="shared" si="5"/>
        <v>0</v>
      </c>
      <c r="K15" s="13" t="s">
        <v>12</v>
      </c>
    </row>
    <row r="16" spans="1:11" ht="193.2" customHeight="1">
      <c r="A16" s="22"/>
      <c r="B16" s="38" t="s">
        <v>26</v>
      </c>
      <c r="C16" s="32" t="s">
        <v>34</v>
      </c>
      <c r="D16" s="39" t="s">
        <v>37</v>
      </c>
      <c r="E16" s="12"/>
      <c r="F16" s="23"/>
      <c r="G16" s="20">
        <v>1</v>
      </c>
      <c r="H16" s="2">
        <f t="shared" si="3"/>
        <v>0</v>
      </c>
      <c r="I16" s="2">
        <f t="shared" si="4"/>
        <v>0</v>
      </c>
      <c r="J16" s="5">
        <f t="shared" si="5"/>
        <v>0</v>
      </c>
      <c r="K16" s="13" t="s">
        <v>12</v>
      </c>
    </row>
    <row r="17" spans="1:11" ht="231.6" customHeight="1">
      <c r="A17" s="22"/>
      <c r="B17" s="38" t="s">
        <v>26</v>
      </c>
      <c r="C17" s="31" t="s">
        <v>35</v>
      </c>
      <c r="D17" s="40" t="s">
        <v>40</v>
      </c>
      <c r="E17" s="12"/>
      <c r="F17" s="23"/>
      <c r="G17" s="20">
        <v>1</v>
      </c>
      <c r="H17" s="2">
        <f t="shared" si="3"/>
        <v>0</v>
      </c>
      <c r="I17" s="2">
        <f t="shared" si="4"/>
        <v>0</v>
      </c>
      <c r="J17" s="5">
        <f t="shared" si="5"/>
        <v>0</v>
      </c>
      <c r="K17" s="13" t="s">
        <v>12</v>
      </c>
    </row>
    <row r="18" spans="1:11" ht="183" customHeight="1">
      <c r="A18" s="22"/>
      <c r="B18" s="38" t="s">
        <v>27</v>
      </c>
      <c r="C18" s="31" t="s">
        <v>43</v>
      </c>
      <c r="D18" s="39" t="s">
        <v>39</v>
      </c>
      <c r="E18" s="12"/>
      <c r="F18" s="23"/>
      <c r="G18" s="20">
        <v>1</v>
      </c>
      <c r="H18" s="2">
        <f t="shared" si="3"/>
        <v>0</v>
      </c>
      <c r="I18" s="2">
        <f t="shared" si="4"/>
        <v>0</v>
      </c>
      <c r="J18" s="5">
        <f t="shared" si="5"/>
        <v>0</v>
      </c>
      <c r="K18" s="13" t="s">
        <v>12</v>
      </c>
    </row>
    <row r="19" spans="1:11" ht="144" customHeight="1">
      <c r="A19" s="22"/>
      <c r="B19" s="38" t="s">
        <v>27</v>
      </c>
      <c r="C19" s="32" t="s">
        <v>36</v>
      </c>
      <c r="D19" s="39" t="s">
        <v>41</v>
      </c>
      <c r="E19" s="12"/>
      <c r="F19" s="23"/>
      <c r="G19" s="20">
        <v>1</v>
      </c>
      <c r="H19" s="2">
        <f t="shared" si="3"/>
        <v>0</v>
      </c>
      <c r="I19" s="2">
        <f t="shared" si="4"/>
        <v>0</v>
      </c>
      <c r="J19" s="5">
        <f t="shared" si="5"/>
        <v>0</v>
      </c>
      <c r="K19" s="13" t="s">
        <v>12</v>
      </c>
    </row>
    <row r="20" spans="3:10" ht="15" thickBot="1">
      <c r="C20" s="4"/>
      <c r="G20" s="7" t="s">
        <v>13</v>
      </c>
      <c r="H20" s="8">
        <f>SUM(H7:H19)</f>
        <v>0</v>
      </c>
      <c r="I20" s="8">
        <f t="shared" si="4"/>
        <v>0</v>
      </c>
      <c r="J20" s="9">
        <f aca="true" t="shared" si="6" ref="J20">SUM(H20,I20)</f>
        <v>0</v>
      </c>
    </row>
    <row r="21" ht="15">
      <c r="C21" s="4"/>
    </row>
    <row r="22" ht="15">
      <c r="C22" s="4"/>
    </row>
    <row r="23" ht="15">
      <c r="C23" s="4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  <row r="29" ht="15">
      <c r="C29" s="4"/>
    </row>
    <row r="30" ht="15">
      <c r="C30" s="4"/>
    </row>
    <row r="31" ht="15">
      <c r="C31" s="4"/>
    </row>
    <row r="32" ht="15">
      <c r="C32" s="4"/>
    </row>
    <row r="33" ht="15">
      <c r="C33" s="4"/>
    </row>
    <row r="34" ht="15">
      <c r="C34" s="4"/>
    </row>
    <row r="35" ht="15">
      <c r="C35" s="4"/>
    </row>
    <row r="36" ht="15">
      <c r="C36" s="4"/>
    </row>
    <row r="37" ht="15">
      <c r="C37" s="4"/>
    </row>
    <row r="38" ht="15">
      <c r="C38" s="4"/>
    </row>
    <row r="39" ht="15">
      <c r="C39" s="4"/>
    </row>
    <row r="40" ht="15">
      <c r="C40" s="4"/>
    </row>
    <row r="41" ht="15">
      <c r="C41" s="4"/>
    </row>
    <row r="42" ht="15">
      <c r="C42" s="4"/>
    </row>
    <row r="43" ht="15">
      <c r="C43" s="4"/>
    </row>
    <row r="44" ht="15">
      <c r="C44" s="4"/>
    </row>
    <row r="45" ht="15">
      <c r="C45" s="4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0597C-3CC2-4922-804C-3609F4280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380B9-1DA9-4B19-954A-5E9B641BDDE2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383dbe1-2493-4cf4-b878-fdb248eca3f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Chlebiš Libor</cp:lastModifiedBy>
  <dcterms:created xsi:type="dcterms:W3CDTF">2018-02-07T14:58:03Z</dcterms:created>
  <dcterms:modified xsi:type="dcterms:W3CDTF">2020-03-24T11:59:57Z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