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840" windowHeight="12435" activeTab="1"/>
  </bookViews>
  <sheets>
    <sheet name="rekapitulace" sheetId="5" r:id="rId1"/>
    <sheet name="ICT a multifunkce" sheetId="1" r:id="rId2"/>
    <sheet name="TV s příslušenstvím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<sst xmlns="http://schemas.openxmlformats.org/spreadsheetml/2006/main" count="83" uniqueCount="48">
  <si>
    <t>Popis položky</t>
  </si>
  <si>
    <t>MJ</t>
  </si>
  <si>
    <t>množství</t>
  </si>
  <si>
    <t>cena/mj</t>
  </si>
  <si>
    <t>celkem</t>
  </si>
  <si>
    <t>ks</t>
  </si>
  <si>
    <t>1.</t>
  </si>
  <si>
    <t>2.</t>
  </si>
  <si>
    <t>3.</t>
  </si>
  <si>
    <t>4.</t>
  </si>
  <si>
    <t>5.</t>
  </si>
  <si>
    <t xml:space="preserve">Příloha č. 3 Výzvy k předložení nabídky na veřejnou zakázku malého rozsahu </t>
  </si>
  <si>
    <t>celkem bez DPH</t>
  </si>
  <si>
    <t>celková nabízená cena v Kč bez DPH</t>
  </si>
  <si>
    <t>Nabídková cena celkem</t>
  </si>
  <si>
    <t>celková nabízená cena v Kč vč. DPH</t>
  </si>
  <si>
    <t>Část 1  - Výpočetní technika a multifunkční zařízení</t>
  </si>
  <si>
    <t>Část 2 - Zobrazovací zařízení–televizory</t>
  </si>
  <si>
    <t>Soupis položek s podrobnou specifikací</t>
  </si>
  <si>
    <r>
      <t xml:space="preserve">Název zakázky:  </t>
    </r>
    <r>
      <rPr>
        <b/>
        <sz val="13"/>
        <color theme="1"/>
        <rFont val="Calibri"/>
        <family val="2"/>
        <scheme val="minor"/>
      </rPr>
      <t>Dodávka výpočetní techniky v rámci podpory studijního prostředí na SU</t>
    </r>
  </si>
  <si>
    <t>Rekapitulace:</t>
  </si>
  <si>
    <t>Název části veřejné zakázky malého rozsahu</t>
  </si>
  <si>
    <t>Část 2  - Zobrazovací zařízení – televizory</t>
  </si>
  <si>
    <r>
      <rPr>
        <b/>
        <u val="single"/>
        <sz val="11"/>
        <rFont val="Calibri"/>
        <family val="2"/>
        <scheme val="minor"/>
      </rPr>
      <t>Web kamera</t>
    </r>
    <r>
      <rPr>
        <sz val="11"/>
        <rFont val="Calibri"/>
        <family val="2"/>
        <scheme val="minor"/>
      </rPr>
      <t xml:space="preserve"> v požadované specifikaci:
UHD rozlišení, USB 3, Plug and Play, s klipem pro připevnění, automatické ostření</t>
    </r>
  </si>
  <si>
    <r>
      <rPr>
        <b/>
        <u val="single"/>
        <sz val="11"/>
        <rFont val="Calibri"/>
        <family val="2"/>
        <scheme val="minor"/>
      </rPr>
      <t>Výkonný notebook</t>
    </r>
    <r>
      <rPr>
        <sz val="11"/>
        <rFont val="Calibri"/>
        <family val="2"/>
        <scheme val="minor"/>
      </rPr>
      <t xml:space="preserve"> v požadované specifikaci:
Velikost úhlopříčky displeje minimálně 15.6", UHD displej; CPU Passmark skore 14 000 a vyšší, 6 jader, Hyperthreading; 32 GB RAM DDR4; G3D skóre větší než 7300; 1 TB SSD disk; GLAN, 2x USB-C, HDMI, DisplayPort;  klávesnice - česká, podsvícená,  voděodolná, certifikace ISV; Operační systém – originální Windows 10 české nebo jakékoli, ze kterého lze updatovat na Windows 10 Pro pomocí Campus licence</t>
    </r>
  </si>
  <si>
    <r>
      <rPr>
        <b/>
        <u val="single"/>
        <sz val="11"/>
        <rFont val="Calibri"/>
        <family val="2"/>
        <scheme val="minor"/>
      </rPr>
      <t>Zámek pro notebook</t>
    </r>
    <r>
      <rPr>
        <sz val="11"/>
        <rFont val="Calibri"/>
        <family val="2"/>
        <scheme val="minor"/>
      </rPr>
      <t xml:space="preserve"> v požadované specifikaci:
Minimální délka 1,6 m, minimálně 2 klíče</t>
    </r>
  </si>
  <si>
    <r>
      <rPr>
        <b/>
        <u val="single"/>
        <sz val="11"/>
        <rFont val="Calibri"/>
        <family val="2"/>
        <scheme val="minor"/>
      </rPr>
      <t>Multifunkční tiskárna</t>
    </r>
    <r>
      <rPr>
        <sz val="11"/>
        <rFont val="Calibri"/>
        <family val="2"/>
        <scheme val="minor"/>
      </rPr>
      <t xml:space="preserve"> v požadované specifikaci:
LED tiskárna, barevná, LAN RJ45, tisk A3 a A4, maximální rozlišení až DPI 1200 tisk i skenování, rychlost tisku minimálně 20 stránek za minutu, maximální měsíční zatížení vyšší než 7 000 stran, kopírování a skenování A3 i A4</t>
    </r>
  </si>
  <si>
    <r>
      <rPr>
        <b/>
        <u val="single"/>
        <sz val="11"/>
        <rFont val="Calibri"/>
        <family val="2"/>
        <scheme val="minor"/>
      </rPr>
      <t>Kompaktní výkonný notebook pro náročné fyzikální výpočty</t>
    </r>
    <r>
      <rPr>
        <sz val="11"/>
        <rFont val="Calibri"/>
        <family val="2"/>
        <scheme val="minor"/>
      </rPr>
      <t xml:space="preserve"> v požadované specifikaci:
Velikost úhlopříčky displeje minimálně 14", Full HD IPS displej, antireflexní; 16 GB RAM LPDDR3; 2jádrový CPU s PassMark skore více než 8000; min. 512 GB SSD disk; Wifi, bluetooth 4.1; HDMI, USB 3, USB-C, RJ45; čtečka paměťových karet, hmotnost do 1.2 kg; česká podsvícená klávesnice; operační systém – originální Windows 10 české nebo jakékoli, ze kterého lze updatovat na Windows 10 Pro pomocí Campus licence</t>
    </r>
  </si>
  <si>
    <r>
      <rPr>
        <b/>
        <u val="single"/>
        <sz val="11"/>
        <rFont val="Calibri"/>
        <family val="2"/>
        <scheme val="minor"/>
      </rPr>
      <t>Kompaktní výkonný notebook pro náročné astrofyzikální výpočty</t>
    </r>
    <r>
      <rPr>
        <sz val="11"/>
        <rFont val="Calibri"/>
        <family val="2"/>
        <scheme val="minor"/>
      </rPr>
      <t xml:space="preserve"> v požadované specifikaci:
Velikost úhlopříčky displeje minimálně 13,3", rozlišení alespoň 2560x1600; 2,5GHz dvoujádrový procesor, 16 GB LPDDR3 RAM, min. 512 GB SSD disk; podsvícená česká klávesnice; wifi, bluetooth; hmotnost do 1,5 kg; USB-C, adaptér USB-C (M) → USB 3 (F), USB-C (M) → HDMI (F), operační systém macOS X</t>
    </r>
  </si>
  <si>
    <r>
      <rPr>
        <b/>
        <u val="single"/>
        <sz val="11"/>
        <rFont val="Calibri"/>
        <family val="2"/>
        <scheme val="minor"/>
      </rPr>
      <t>Profesionální výkonný notebook vhodný k vědeckotechnickým výpočtům a simulacím</t>
    </r>
    <r>
      <rPr>
        <sz val="11"/>
        <rFont val="Calibri"/>
        <family val="2"/>
        <scheme val="minor"/>
      </rPr>
      <t xml:space="preserve"> v požadované  specifikaci:
Procesor splňující v testu PassMark v položce Passmark CPU Mark minimálně 13151 bodů (vícejádrový nebo vícejádrový s podporou vícevláknových operací); paměť minimálně 16GB 2666MHz DDR4; pevný disk v počtu 2 kusů, minimálně 1x 256 GB SSD + 1 x 1TB HDD; displej velikosti úhlopříčky maximálně 14", antireflexní povrch obrazovky; grafická karta o výkonu v testu Passmark v položce Video Card Benchmarks minimálně 1180;
vstupy a výstupy minimálně 1xRJ-45, 3x USB 3.1, 1x USB 3.1 Type-C, 1x HDMI, 1x čtečka paměťových karet SD 4.0, combo audio/microphone jack; bezdrátová komunikace: WiFi, Bluetooth; hmotnost maximálně 1,7 kg</t>
    </r>
  </si>
  <si>
    <r>
      <rPr>
        <b/>
        <u val="single"/>
        <sz val="11"/>
        <rFont val="Calibri"/>
        <family val="2"/>
        <scheme val="minor"/>
      </rPr>
      <t>Multifunkční zařízení</t>
    </r>
    <r>
      <rPr>
        <sz val="11"/>
        <rFont val="Calibri"/>
        <family val="2"/>
        <scheme val="minor"/>
      </rPr>
      <t xml:space="preserve"> v požadované specifikaci:
Multifunkční barevná tiskárna 4 v 1 - LED tiskárna, skener, fax a kopírka, minimálně 4 zásobníky papíru, tiskne na formáty až A3 v rozlišení minimálně 600 x 1200 dpi, rychlost tisku minimálně 23 stran za minutu barevně i černobíle, skenuje v rozlišení minimálně 600 x 600 dpi s možností poslání na FTP, e-mailem, nebo na USB disk, automatický oboustranný tisk, ECO mód  pro snížení energie, kopírování minimálně 23 stran za minutu, LCD displej, rozhraní USB, LAN, Wi-Fi, RAM paměť minimálně 1,26 GB a pevný diskem minimálně 250 GB,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>sada náhradních tonerů</t>
    </r>
    <r>
      <rPr>
        <sz val="11"/>
        <rFont val="Calibri"/>
        <family val="2"/>
        <scheme val="minor"/>
      </rPr>
      <t xml:space="preserve"> - černý, magenta, žlutý a azurový.</t>
    </r>
  </si>
  <si>
    <r>
      <rPr>
        <b/>
        <u val="single"/>
        <sz val="11"/>
        <rFont val="Calibri"/>
        <family val="2"/>
        <scheme val="minor"/>
      </rPr>
      <t>PC pro zpracování fotografii a videa</t>
    </r>
    <r>
      <rPr>
        <sz val="11"/>
        <rFont val="Calibri"/>
        <family val="2"/>
        <scheme val="minor"/>
      </rPr>
      <t xml:space="preserve"> v požadované  specifikaci:
CPU PassMark - CPU Mark min 14 000, počet fyzických jader min. 6; RAM min. 16GB; HDD SSD do M.2 PCIe NVMe slotu min 256GB +  HDD min. 1TB 7200 otáček; optická mechanika DVD nebo BlueRay; WiFi 802.11ac; Bluetooth 4.2; vstupy / výstupy – minimálně 6x USB 3.1 Gen 1, minimálně 1x USB-C 3.1 Gen 1, LAN; grafická karta - RAM min. 6GB typ GDDR5, Average G3D Mark min. 6000 bodů</t>
    </r>
  </si>
  <si>
    <r>
      <rPr>
        <b/>
        <u val="single"/>
        <sz val="11"/>
        <rFont val="Calibri"/>
        <family val="2"/>
        <scheme val="minor"/>
      </rPr>
      <t>Monitor pro zobrazení fotografií s přesnou věrností barev</t>
    </r>
    <r>
      <rPr>
        <sz val="11"/>
        <rFont val="Calibri"/>
        <family val="2"/>
        <scheme val="minor"/>
      </rPr>
      <t xml:space="preserve"> v požadované specifikaci:
Minimální velikost úhlopříčky 27“, antireflexní úprava přední polarizační vrstvy, rozlišení 4K Ultra HD 3840×2160, 16:9, IPS panel, odezva maximálně 5ms; vstupy/výstupy - HDMI, DisplayPort, mini DisplayPort, USB 3.1 Gen 1;             99% pokrytí prostoru sRGB, HDR a HDR10, barevná hloubka 10 bit, Pivot; 
</t>
    </r>
    <r>
      <rPr>
        <b/>
        <sz val="11"/>
        <rFont val="Calibri"/>
        <family val="2"/>
        <scheme val="minor"/>
      </rPr>
      <t xml:space="preserve">požadované příslušenství </t>
    </r>
    <r>
      <rPr>
        <sz val="11"/>
        <rFont val="Calibri"/>
        <family val="2"/>
        <scheme val="minor"/>
      </rPr>
      <t>- DisplayPort kabel, USB 3.0 kabel</t>
    </r>
  </si>
  <si>
    <r>
      <rPr>
        <b/>
        <u val="single"/>
        <sz val="11"/>
        <rFont val="Calibri"/>
        <family val="2"/>
        <scheme val="minor"/>
      </rPr>
      <t>Uložiště pro zálohu dat</t>
    </r>
    <r>
      <rPr>
        <sz val="11"/>
        <rFont val="Calibri"/>
        <family val="2"/>
        <scheme val="minor"/>
      </rPr>
      <t xml:space="preserve"> v požadované specifikaci:
Datové úložiště - externí box pro minimálně 4x 2.5/3.5" SATA III HDD/SSD; minimálně 1GB DDR4 RAM; min. 1x GLAN, min. 1x USB 3.0; podpora FTP, SMB2, HFS, CIFS, AFP, NFS, WebDAV, Windows AD a LDAP, DLNA; podporovaný RAID - RAID 0, RAID 1, RAID 5, RAID 6, RAID 10 (1+0)
</t>
    </r>
    <r>
      <rPr>
        <b/>
        <sz val="11"/>
        <rFont val="Calibri"/>
        <family val="2"/>
        <scheme val="minor"/>
      </rPr>
      <t>součástí dodaného úložiště je 4x HDD:</t>
    </r>
    <r>
      <rPr>
        <sz val="11"/>
        <rFont val="Calibri"/>
        <family val="2"/>
        <scheme val="minor"/>
      </rPr>
      <t xml:space="preserve"> 8TB speciálně určené pro NAS, určené pro 24 / 7, ochranu disků před vibracemi, zvýšený MTBF min. 1 000 000, min. 7200 otáček</t>
    </r>
  </si>
  <si>
    <r>
      <rPr>
        <b/>
        <u val="single"/>
        <sz val="11"/>
        <rFont val="Calibri"/>
        <family val="2"/>
        <scheme val="minor"/>
      </rPr>
      <t>Multimediální notebook</t>
    </r>
    <r>
      <rPr>
        <sz val="11"/>
        <rFont val="Calibri"/>
        <family val="2"/>
        <scheme val="minor"/>
      </rPr>
      <t xml:space="preserve"> v požadované specifikaci:
Displej o velikosti úhlopříčky od 13" do 14" s LED podsvícením, IPS, rozlišení alespoň 2560x1600; procesor  vícejádrový nebo vícejádrový s podporou vícevláknových operací; operační paměť minimálně 8 GB DDR3; interní jednotky  SSD minimálně 256 GB; integrovaná grafická karta ; síťové rozhraní - Wifi 80211ac, Bluetooth; vstup/výstup – 3,5mm sluchátkový výstup, min. 2 x USB-C s podporou pro USB 3.1 Gen 2, DisplayPort; podsvícená česká klávesnice; baterie minimálně 54,5 Wh, USB‑C napájecí adaptér; operační systém macOS X; provedení krytu z hliníku, hmotnost maximálně 1,5 kg</t>
    </r>
  </si>
  <si>
    <r>
      <rPr>
        <b/>
        <u val="single"/>
        <sz val="11"/>
        <rFont val="Calibri"/>
        <family val="2"/>
        <scheme val="minor"/>
      </rPr>
      <t>Výkonný notebook</t>
    </r>
    <r>
      <rPr>
        <sz val="11"/>
        <rFont val="Calibri"/>
        <family val="2"/>
        <scheme val="minor"/>
      </rPr>
      <t xml:space="preserve"> v požadované specifikaci:
Displej o velikosti úhlopříčky od 15" do 16" s LED podsvícením, IPS, rozlišení alespoň 2880x1800; procesor  vícejádrový nebo vícejádrový s podporou vícevláknových operací; operační paměť minimálně 8 GB DDR3; interní jednotky  SSD minimálně 256 GB; integrovaná grafická karta ; síťové rozhraní - Wifi 80211ac, Bluetooth; vstup/výstup – 3,5mm sluchátkový výstup, min. 2 x USB-C s podporou pro USB 3.1 Gen 2, DisplayPort; podsvícená česká klávesnice; baterie minimálně 54,5 Wh, USB‑C napájecí adaptér; operační systém macOS X; provedení krytu z hliníku, hmotnost maximálně 1,5 kg</t>
    </r>
  </si>
  <si>
    <r>
      <rPr>
        <b/>
        <u val="single"/>
        <sz val="11"/>
        <rFont val="Calibri"/>
        <family val="2"/>
        <scheme val="minor"/>
      </rPr>
      <t>Výkonný PC</t>
    </r>
    <r>
      <rPr>
        <sz val="11"/>
        <rFont val="Calibri"/>
        <family val="2"/>
        <scheme val="minor"/>
      </rPr>
      <t xml:space="preserve"> v požadované specifikaci:
Provedení počítače All-in-one (AIO), displej o velikosti úhlopříčky min. 27", rozlišení minimálně 5120 × 2880; procesor  vícejádrový nebo vícejádrový s podporou vícevláknových operací; operační paměť minimálně 32 GB DDR4 s minimálně jedním volným slotem pro případné rozšíření; interní jednotky  SSD minimálně 1 TB; grafická karta minimálně 8 GB paměti, výkon min. 8 teraflops při běžné přesnosti; síťové rozhraní – LAN 10 Gbit, Wifi 80211ac, Bluetooth; vstup/výstup – minimálně: 1x 3,5mm sluchátkový jack, 1x čtečka paměťových karet, 1x RJ45, 4x USB 3, 4x USB-C s podporou pro USB 3.1 Gen 2, 1x DisplayPort; česká klávesnice s numerickou částí, myš vhodná pro leváky i praváky; operační systém macOS X; provedení těla z hliníku, hmotnost maximálně do 10 kg</t>
    </r>
  </si>
  <si>
    <r>
      <rPr>
        <b/>
        <u val="single"/>
        <sz val="11"/>
        <rFont val="Calibri"/>
        <family val="2"/>
        <scheme val="minor"/>
      </rPr>
      <t>Standardní PC</t>
    </r>
    <r>
      <rPr>
        <sz val="11"/>
        <rFont val="Calibri"/>
        <family val="2"/>
        <scheme val="minor"/>
      </rPr>
      <t xml:space="preserve"> v požadované specifikaci:
Provedení počítače: All-in-one (AIO), displej o velikosti úhlopříčky min. 23,8", antireflexní, IPS displej, WLED podsvícení, Full HD rozlišení (1920 x 1080), nedotykový; procesor splňující minimální hodnotu 10020 bodů v benchmarku PassMark, (vícejádrový nebo vícejádrový s podporou vícevláknových operací); grafická karta integrovaná, minimální hodnota 1190 bodů v benchmarku PassMark; operační paměť minimálně RAM 8 GB DDR4 (min 2666 MHz); pevný disk - dvě pozice na osazeni (1x 2,5", 1x M.2), osazen M.2 PCIe SSD min. 256 GB; optická mechanika DVD+/-RW DL; síťové rozhraní - LAN 10/100/1000, WiFi 802.11a/b/g/n/ac, Bluetooth 5.0; vstup/výstup – minimálně: 1x USB-C, 4x USB 3.1, 1x kombinovaný konektor sluchátek/mikrofonu, 1x RJ-45 (LAN), 1x DisplayPort, 1x HDMI, 1x čtečka karet SD, SDHC, SDXC; klávesnice - USB rozhraní, česká, standardní s plnohodnotnou numerickou klávesnicí, myš - USB rozhraní, standardní s kolečkem; operační systém originální Windows 10 české nebo jakékoli, ze kterého lze updatovat na Win 10 Pro pomocí Campus licence;  maximální rozměry bez podstavce - šířka 540 mm, hloubka 52 mm, výška 350 mm, hmotnost maximálně do 6,5 kg; napájení externí, s vysokou účinností minimálně 85%</t>
    </r>
  </si>
  <si>
    <r>
      <rPr>
        <b/>
        <u val="single"/>
        <sz val="11"/>
        <rFont val="Calibri"/>
        <family val="2"/>
        <scheme val="minor"/>
      </rPr>
      <t>Notebook</t>
    </r>
    <r>
      <rPr>
        <sz val="11"/>
        <rFont val="Calibri"/>
        <family val="2"/>
        <scheme val="minor"/>
      </rPr>
      <t xml:space="preserve"> v požadované specifikaci:
Displej o velikosti úhlopříčky minimálně 13,3", matný IPS displej, LED podsvícení, Full HD rozlišení (1920 x 1080), nedotykový; procesor splňující minimální hodnotu 7650 bodů v benchmarku PassMark (vícejádrový nebo vícejádrový s podporou vícevláknových operací); grafická karta integrovaná, minimální hodnota 1030 bodů v benchmarku PassMark; operační paměť minimálně RAM 8GB DDR4 (min. 2400 MHz); pevný disk - dvě pozice na osazeni (1x 2,5", 1x M.2), osazen M.2 SSD min. 256 GB; síťové rozhraní - LAN 10/100/1000, WiFi 802.11a/b/g/n/ac, Bluetooth min. 4.2; vstup/výstup – minimálně: 1x USB-C, 2x USB 3.1, 1x kombinovaný konektor sluchátek/ mikrofonu, 1x RJ-45 (LAN), 1x VGA, 1x HDMI 1.4b, 1x čtečka paměťových karet SD, SDHC, SDXC; kamera s minimálním rozlišením HD 720p; integrované stereofonní reproduktory, integrovaný mikrofon; klávesnice česká, podsvícená, odolná proti polití; součástí konstrukce polohovací zařízení – touchpad; součástí konstrukce čtečka otisku prstu; zabezpečení: integrovaný Trusted Platform Module (TPM) chip minimálně ver. 2.0, čtečka otisku prstu; operační systém originální Windows 10 české nebo jakékoli, ze kterého lze updatovat na Win 10 Pro pomocí Campus licence; maximální rozměry - šířka 326 mm, hloubka 234 mm, výška 19,8 mm, hmotnost maximálně do 1,5 kg; výdrž na baterii (provoz na baterii) minimálně 9 hodin
</t>
    </r>
    <r>
      <rPr>
        <b/>
        <sz val="11"/>
        <rFont val="Calibri"/>
        <family val="2"/>
        <scheme val="minor"/>
      </rPr>
      <t>požadované příslušenství</t>
    </r>
    <r>
      <rPr>
        <sz val="11"/>
        <rFont val="Calibri"/>
        <family val="2"/>
        <scheme val="minor"/>
      </rPr>
      <t xml:space="preserve"> – brašna v požadované specifikaci: 
nastavitelný a odnímatelný ramenní popruh, polstrované rukojeti, ochrana před nárazy, přední kapsa pro uložení příslušenství, zadní kapsa pro dokumenty, rozměry brašny pro výše uvedený notebook</t>
    </r>
  </si>
  <si>
    <r>
      <rPr>
        <b/>
        <u val="single"/>
        <sz val="11"/>
        <rFont val="Calibri"/>
        <family val="2"/>
        <scheme val="minor"/>
      </rPr>
      <t>Notebook</t>
    </r>
    <r>
      <rPr>
        <sz val="11"/>
        <rFont val="Calibri"/>
        <family val="2"/>
        <scheme val="minor"/>
      </rPr>
      <t xml:space="preserve"> v požadované specifikaci:
Displej o velikosti úhlopříčky min. 15,6", matný IPS displej, LED podsvícení, Full HD rozlišení (1920 x 1080), nedotykový; procesor splňující min. hodnotu 7650 bodů v benchmarku PassMark (vícejádrový nebo vícejádrový s podporou vícevláknových operací); grafická karta integrovaná, min. hodnota 1030 bodů v benchmarku PassMark; operační paměť min. RAM 8GB DDR4 (min. 2400 MHz); pevný disk - dvě pozice na osazeni (1x 2,5", 1x M.2), osazen M.2 SSD min. 256 GB; síťové rozhraní - LAN 10/100/1000, WiFi 802.11a/b/g/n/ac, Bluetooth min. 4.2; vstup/výstup – minimálně: 1x USB-C, 2x USB 3.1, 1x USB 2.0, 1x kombinovaný konektor sluchátek/ mikrofonu, 1x RJ-45 (LAN), 1x VGA, 1x HDMI 1.4b, 1x čtečka paměťových karet SD, SDHC, SDXC; kamera s min. rozlišením HD 720p; integrované stereofonní reproduktory, integrovaný mikrofon; klávesnice česká, podsvícená, s numerickou částí, odolná proti polití; součástí konstrukce polohovací zařízení – touchpad; součástí konstrukce čtečka otisku prstu; zabezpečení: integrovaný Trusted Platform Module (TPM) chip minimálně ver. 2.0, čtečka otisku prstu; operační systém originální Windows 10 české nebo jakékoli, ze kterého lze updatovat na Win 10 Pro pomocí Campus licence; maximální rozměry - šířka 376 mm, hloubka 263 mm, výška 21 mm, hmotnost max. do 2,1 kg; výdrž na baterii (provoz na baterii) min. 8 hodin
</t>
    </r>
    <r>
      <rPr>
        <b/>
        <sz val="11"/>
        <rFont val="Calibri"/>
        <family val="2"/>
        <scheme val="minor"/>
      </rPr>
      <t>požadované příslušenství</t>
    </r>
    <r>
      <rPr>
        <sz val="11"/>
        <rFont val="Calibri"/>
        <family val="2"/>
        <scheme val="minor"/>
      </rPr>
      <t xml:space="preserve"> – brašna v požadované specifikaci: 
nastavitelný a odnímatelný ramenní popruh, polstrované rukojeti, ochrana před nárazy, přední kapsa pro uložení příslušenství, zadní kapsa pro dokumenty, rozměry brašny pro výše uvedený notebook</t>
    </r>
  </si>
  <si>
    <t>Celkem část 1 - Výpočetní technika a multifunkční zařízení</t>
  </si>
  <si>
    <r>
      <t xml:space="preserve">Typové označení a specifikace nabízeného zboží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 </t>
    </r>
    <r>
      <rPr>
        <i/>
        <sz val="11"/>
        <color rgb="FFFF0000"/>
        <rFont val="Calibri"/>
        <family val="2"/>
        <scheme val="minor"/>
      </rPr>
      <t>(doplní dodavatel)</t>
    </r>
  </si>
  <si>
    <t xml:space="preserve">množství </t>
  </si>
  <si>
    <r>
      <rPr>
        <b/>
        <u val="single"/>
        <sz val="11"/>
        <color theme="1"/>
        <rFont val="Calibri"/>
        <family val="2"/>
        <scheme val="minor"/>
      </rPr>
      <t xml:space="preserve">Televizor (TV) </t>
    </r>
    <r>
      <rPr>
        <sz val="11"/>
        <color theme="1"/>
        <rFont val="Calibri"/>
        <family val="2"/>
        <scheme val="minor"/>
      </rPr>
      <t>v požadované specifikaci:
Velikost úhlopříčky od 48" do 55"; LED podsvícení; 3x vstup HDMI, USB 3 vstup; UHD rozlišení; kompatibilní s držákem VESA, který je součástí stojanu pro zavěšení TV (viz položka č. 2); vestavěné reproduktory min 20 W</t>
    </r>
  </si>
  <si>
    <r>
      <rPr>
        <b/>
        <u val="single"/>
        <sz val="11"/>
        <color theme="1"/>
        <rFont val="Calibri"/>
        <family val="2"/>
        <scheme val="minor"/>
      </rPr>
      <t>Stojan pro zavěšení televizoru</t>
    </r>
    <r>
      <rPr>
        <sz val="11"/>
        <color theme="1"/>
        <rFont val="Calibri"/>
        <family val="2"/>
        <scheme val="minor"/>
      </rPr>
      <t xml:space="preserve"> v požadované specifikaci:
Mobilní s kolečky, pro televizor o velikosti 48" až 55", nastavitelná výška, polička, držák VESA (kompatibilní s televizorem - viz položka č. 1), nastavitelná výška obrazovky, možnost uzamčení TV,  kompatibilní s dodanou TV  (viz položka          č. 1)</t>
    </r>
  </si>
  <si>
    <r>
      <rPr>
        <b/>
        <u val="single"/>
        <sz val="11"/>
        <color theme="1"/>
        <rFont val="Calibri"/>
        <family val="2"/>
        <scheme val="minor"/>
      </rPr>
      <t>HDMI kabel pro připojení TV</t>
    </r>
    <r>
      <rPr>
        <sz val="11"/>
        <color theme="1"/>
        <rFont val="Calibri"/>
        <family val="2"/>
        <scheme val="minor"/>
      </rPr>
      <t xml:space="preserve"> v požadované specifikaci:
Minimální délka 7 m, stíněný, zlacené koncovky</t>
    </r>
  </si>
  <si>
    <r>
      <rPr>
        <b/>
        <u val="single"/>
        <sz val="11"/>
        <color theme="1"/>
        <rFont val="Calibri"/>
        <family val="2"/>
        <scheme val="minor"/>
      </rPr>
      <t>Projekční televizor</t>
    </r>
    <r>
      <rPr>
        <sz val="11"/>
        <color theme="1"/>
        <rFont val="Calibri"/>
        <family val="2"/>
        <scheme val="minor"/>
      </rPr>
      <t xml:space="preserve"> v požadované specifikaci:
Velikost úhlopříčky 65", rozlišení 4K Ultra HD, technologie QLED nebo OLED; rozhraní min. 3x HDMI, min. 2x USB, LAN, WiFi; třída energetické účinnosti min. A+; vysoký dynamický rozsah HDR10+ (Q HDR 1000) a lepší, index zpracování obrazu 2 800 PQI a lepší, 10-bit zpracování barev; zvukový výkon (RMS) min. 40 W; IPv6 Support</t>
    </r>
  </si>
  <si>
    <r>
      <rPr>
        <b/>
        <u val="single"/>
        <sz val="11"/>
        <color theme="1"/>
        <rFont val="Calibri"/>
        <family val="2"/>
        <scheme val="minor"/>
      </rPr>
      <t>HDMI kabel pro připojení TV</t>
    </r>
    <r>
      <rPr>
        <sz val="11"/>
        <color theme="1"/>
        <rFont val="Calibri"/>
        <family val="2"/>
        <scheme val="minor"/>
      </rPr>
      <t xml:space="preserve"> v požadované specifikaci:
Specifikace HDMI 1.4; délka minimálně 20 m; High Speed, stíněný, zlacené konektory; podpora ethernet a 3D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</si>
</sst>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3" fontId="0" fillId="0" borderId="1" xfId="0" applyNumberFormat="1" applyBorder="1" applyAlignment="1">
      <alignment horizontal="center" vertical="center" wrapText="1" shrinkToFit="1"/>
    </xf>
    <xf numFmtId="4" fontId="0" fillId="0" borderId="1" xfId="0" applyNumberForma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4" fontId="3" fillId="0" borderId="0" xfId="0" applyNumberFormat="1" applyFont="1" applyAlignment="1">
      <alignment vertical="center" wrapText="1" shrinkToFit="1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" fontId="2" fillId="0" borderId="2" xfId="0" applyNumberFormat="1" applyFont="1" applyFill="1" applyBorder="1" applyAlignment="1">
      <alignment vertical="center" shrinkToFit="1"/>
    </xf>
    <xf numFmtId="0" fontId="0" fillId="0" borderId="3" xfId="0" applyBorder="1" applyAlignment="1">
      <alignment vertical="center" wrapText="1" shrinkToFit="1"/>
    </xf>
    <xf numFmtId="0" fontId="0" fillId="2" borderId="4" xfId="0" applyFill="1" applyBorder="1"/>
    <xf numFmtId="0" fontId="0" fillId="2" borderId="5" xfId="0" applyFill="1" applyBorder="1" applyAlignment="1">
      <alignment horizontal="left" wrapText="1" shrinkToFit="1"/>
    </xf>
    <xf numFmtId="0" fontId="0" fillId="2" borderId="6" xfId="0" applyFill="1" applyBorder="1" applyAlignment="1">
      <alignment horizontal="left" vertical="center" wrapText="1" shrinkToFit="1"/>
    </xf>
    <xf numFmtId="3" fontId="0" fillId="2" borderId="6" xfId="0" applyNumberFormat="1" applyFill="1" applyBorder="1" applyAlignment="1">
      <alignment horizontal="left" vertical="center" wrapText="1" shrinkToFit="1"/>
    </xf>
    <xf numFmtId="4" fontId="0" fillId="2" borderId="7" xfId="0" applyNumberForma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4" fillId="0" borderId="0" xfId="0" applyFont="1" applyAlignment="1">
      <alignment horizontal="center" wrapText="1"/>
    </xf>
    <xf numFmtId="0" fontId="2" fillId="0" borderId="9" xfId="0" applyFont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 wrapText="1" shrinkToFit="1"/>
    </xf>
    <xf numFmtId="0" fontId="5" fillId="0" borderId="0" xfId="0" applyFont="1"/>
    <xf numFmtId="0" fontId="0" fillId="2" borderId="12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shrinkToFit="1"/>
    </xf>
    <xf numFmtId="4" fontId="5" fillId="2" borderId="6" xfId="0" applyNumberFormat="1" applyFont="1" applyFill="1" applyBorder="1" applyAlignment="1">
      <alignment horizontal="center" vertical="center" wrapText="1" shrinkToFit="1"/>
    </xf>
    <xf numFmtId="4" fontId="5" fillId="2" borderId="7" xfId="0" applyNumberFormat="1" applyFont="1" applyFill="1" applyBorder="1" applyAlignment="1">
      <alignment horizontal="right" vertical="center" wrapText="1" shrinkToFit="1"/>
    </xf>
    <xf numFmtId="0" fontId="8" fillId="0" borderId="0" xfId="0" applyFont="1" applyAlignment="1">
      <alignment vertical="center"/>
    </xf>
    <xf numFmtId="0" fontId="4" fillId="2" borderId="6" xfId="0" applyFont="1" applyFill="1" applyBorder="1" applyAlignment="1">
      <alignment horizontal="left" vertical="center" wrapText="1" shrinkToFit="1"/>
    </xf>
    <xf numFmtId="3" fontId="4" fillId="2" borderId="6" xfId="0" applyNumberFormat="1" applyFont="1" applyFill="1" applyBorder="1" applyAlignment="1">
      <alignment horizontal="left" vertical="center" wrapText="1" shrinkToFit="1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3" fillId="2" borderId="15" xfId="0" applyNumberFormat="1" applyFont="1" applyFill="1" applyBorder="1"/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 topLeftCell="A1">
      <selection activeCell="E11" sqref="E11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50.00390625" style="0" customWidth="1"/>
    <col min="4" max="5" width="22.421875" style="0" customWidth="1"/>
    <col min="8" max="8" width="35.140625" style="0" customWidth="1"/>
    <col min="9" max="9" width="11.140625" style="0" customWidth="1"/>
    <col min="10" max="10" width="11.8515625" style="0" customWidth="1"/>
    <col min="11" max="11" width="11.140625" style="0" customWidth="1"/>
    <col min="12" max="12" width="11.7109375" style="0" customWidth="1"/>
  </cols>
  <sheetData>
    <row r="2" ht="15">
      <c r="B2" t="s">
        <v>11</v>
      </c>
    </row>
    <row r="3" spans="2:3" ht="21" customHeight="1">
      <c r="B3" s="33" t="s">
        <v>18</v>
      </c>
      <c r="C3" s="33"/>
    </row>
    <row r="4" spans="2:8" ht="35.25" customHeight="1">
      <c r="B4" t="s">
        <v>19</v>
      </c>
      <c r="F4" s="48"/>
      <c r="G4" s="48"/>
      <c r="H4" s="48"/>
    </row>
    <row r="5" spans="2:5" ht="35.25" customHeight="1" thickBot="1">
      <c r="B5" t="s">
        <v>20</v>
      </c>
      <c r="C5" s="25"/>
      <c r="D5" s="25"/>
      <c r="E5" s="25"/>
    </row>
    <row r="6" spans="2:13" ht="30">
      <c r="B6" s="20"/>
      <c r="C6" s="34" t="s">
        <v>21</v>
      </c>
      <c r="D6" s="26" t="s">
        <v>13</v>
      </c>
      <c r="E6" s="26" t="s">
        <v>15</v>
      </c>
      <c r="F6" s="1"/>
      <c r="G6" s="1"/>
      <c r="M6" s="1"/>
    </row>
    <row r="7" spans="2:7" s="2" customFormat="1" ht="27.75" customHeight="1">
      <c r="B7" s="32" t="s">
        <v>6</v>
      </c>
      <c r="C7" s="19" t="s">
        <v>16</v>
      </c>
      <c r="D7" s="27">
        <f>'ICT a multifunkce'!G24</f>
        <v>0</v>
      </c>
      <c r="E7" s="18">
        <f>D7*1.21</f>
        <v>0</v>
      </c>
      <c r="F7" s="3"/>
      <c r="G7" s="3"/>
    </row>
    <row r="8" spans="2:7" s="2" customFormat="1" ht="30" customHeight="1">
      <c r="B8" s="32" t="s">
        <v>7</v>
      </c>
      <c r="C8" s="19" t="s">
        <v>17</v>
      </c>
      <c r="D8" s="27">
        <f>'TV s příslušenstvím'!G12</f>
        <v>0</v>
      </c>
      <c r="E8" s="18">
        <f aca="true" t="shared" si="0" ref="E8">D8*1.21</f>
        <v>0</v>
      </c>
      <c r="F8" s="3"/>
      <c r="G8" s="3"/>
    </row>
    <row r="9" spans="2:7" s="17" customFormat="1" ht="30.75" customHeight="1" thickBot="1">
      <c r="B9" s="21"/>
      <c r="C9" s="35" t="s">
        <v>14</v>
      </c>
      <c r="D9" s="36">
        <f>SUM(D7:D8)</f>
        <v>0</v>
      </c>
      <c r="E9" s="37">
        <f>SUM(E7:E8)</f>
        <v>0</v>
      </c>
      <c r="F9" s="16"/>
      <c r="G9" s="16"/>
    </row>
    <row r="10" spans="3:12" s="2" customFormat="1" ht="21" customHeight="1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s="2" customFormat="1" ht="21" customHeight="1">
      <c r="C11" s="9"/>
      <c r="D11" s="9"/>
      <c r="E11" s="10"/>
      <c r="F11" s="3"/>
      <c r="G11" s="3"/>
      <c r="H11" s="3"/>
      <c r="I11" s="3"/>
      <c r="J11" s="3"/>
      <c r="K11" s="3"/>
      <c r="L11" s="3"/>
    </row>
    <row r="12" spans="3:12" ht="15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3:12" ht="15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3:12" ht="15">
      <c r="C14" s="4"/>
      <c r="E14" s="11"/>
      <c r="F14" s="4"/>
      <c r="G14" s="4"/>
      <c r="H14" s="4"/>
      <c r="I14" s="4"/>
      <c r="J14" s="4"/>
      <c r="K14" s="4"/>
      <c r="L14" s="4"/>
    </row>
    <row r="15" spans="3:12" ht="15">
      <c r="C15" s="4"/>
      <c r="D15" s="4"/>
      <c r="E15" s="11"/>
      <c r="F15" s="4"/>
      <c r="G15" s="4"/>
      <c r="H15" s="4"/>
      <c r="I15" s="4"/>
      <c r="J15" s="4"/>
      <c r="K15" s="4"/>
      <c r="L15" s="4"/>
    </row>
    <row r="16" spans="3:12" ht="15">
      <c r="C16" s="4"/>
      <c r="D16" s="4"/>
      <c r="E16" s="11"/>
      <c r="F16" s="4"/>
      <c r="G16" s="4"/>
      <c r="H16" s="4"/>
      <c r="I16" s="4"/>
      <c r="J16" s="4"/>
      <c r="K16" s="4"/>
      <c r="L16" s="4"/>
    </row>
    <row r="17" spans="3:5" ht="15">
      <c r="C17" s="4"/>
      <c r="E17" s="12"/>
    </row>
    <row r="18" spans="3:5" ht="15">
      <c r="C18" s="13"/>
      <c r="D18" s="14"/>
      <c r="E18" s="15"/>
    </row>
    <row r="19" spans="3:5" ht="15">
      <c r="C19" s="4"/>
      <c r="E19" s="11"/>
    </row>
    <row r="20" spans="3:5" ht="15">
      <c r="C20" s="4"/>
      <c r="E20" s="12"/>
    </row>
    <row r="21" spans="3:5" ht="15">
      <c r="C21" s="13"/>
      <c r="D21" s="14"/>
      <c r="E21" s="15"/>
    </row>
  </sheetData>
  <mergeCells count="1">
    <mergeCell ref="F4:H4"/>
  </mergeCells>
  <printOptions/>
  <pageMargins left="0.3937007874015748" right="0.1968503937007874" top="0.3937007874015748" bottom="0.35433070866141736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6"/>
  <sheetViews>
    <sheetView tabSelected="1" workbookViewId="0" topLeftCell="A1">
      <selection activeCell="H7" sqref="H7"/>
    </sheetView>
  </sheetViews>
  <sheetFormatPr defaultColWidth="9.140625" defaultRowHeight="15"/>
  <cols>
    <col min="1" max="1" width="2.00390625" style="0" customWidth="1"/>
    <col min="2" max="2" width="5.421875" style="0" customWidth="1"/>
    <col min="3" max="3" width="60.140625" style="0" customWidth="1"/>
    <col min="4" max="4" width="8.00390625" style="0" customWidth="1"/>
    <col min="5" max="5" width="8.7109375" style="0" customWidth="1"/>
    <col min="6" max="6" width="10.8515625" style="0" customWidth="1"/>
    <col min="7" max="7" width="15.00390625" style="0" customWidth="1"/>
    <col min="8" max="8" width="60.140625" style="0" customWidth="1"/>
    <col min="11" max="11" width="35.140625" style="0" customWidth="1"/>
    <col min="12" max="12" width="11.140625" style="0" customWidth="1"/>
    <col min="13" max="13" width="11.8515625" style="0" customWidth="1"/>
    <col min="14" max="14" width="11.140625" style="0" customWidth="1"/>
    <col min="15" max="15" width="11.7109375" style="0" customWidth="1"/>
  </cols>
  <sheetData>
    <row r="2" ht="15">
      <c r="B2" t="s">
        <v>11</v>
      </c>
    </row>
    <row r="3" ht="15.75">
      <c r="B3" s="33" t="s">
        <v>18</v>
      </c>
    </row>
    <row r="4" ht="36.75" customHeight="1">
      <c r="B4" s="4" t="s">
        <v>19</v>
      </c>
    </row>
    <row r="5" ht="45.75" customHeight="1" thickBot="1">
      <c r="B5" s="38" t="s">
        <v>16</v>
      </c>
    </row>
    <row r="6" spans="2:16" s="4" customFormat="1" ht="33.75" customHeight="1">
      <c r="B6" s="41"/>
      <c r="C6" s="34" t="s">
        <v>0</v>
      </c>
      <c r="D6" s="42" t="s">
        <v>1</v>
      </c>
      <c r="E6" s="42" t="s">
        <v>2</v>
      </c>
      <c r="F6" s="42" t="s">
        <v>3</v>
      </c>
      <c r="G6" s="43" t="s">
        <v>12</v>
      </c>
      <c r="H6" s="45" t="s">
        <v>41</v>
      </c>
      <c r="I6" s="44"/>
      <c r="J6" s="44"/>
      <c r="P6" s="44"/>
    </row>
    <row r="7" spans="2:10" s="2" customFormat="1" ht="128.25" customHeight="1">
      <c r="B7" s="32">
        <v>1</v>
      </c>
      <c r="C7" s="28" t="s">
        <v>24</v>
      </c>
      <c r="D7" s="6" t="s">
        <v>5</v>
      </c>
      <c r="E7" s="7">
        <v>1</v>
      </c>
      <c r="F7" s="8">
        <v>0</v>
      </c>
      <c r="G7" s="18">
        <f>ROUND(E7*F7,2)</f>
        <v>0</v>
      </c>
      <c r="H7" s="18"/>
      <c r="I7" s="3"/>
      <c r="J7" s="3"/>
    </row>
    <row r="8" spans="2:10" s="2" customFormat="1" ht="36" customHeight="1">
      <c r="B8" s="32">
        <v>2</v>
      </c>
      <c r="C8" s="28" t="s">
        <v>25</v>
      </c>
      <c r="D8" s="6" t="s">
        <v>5</v>
      </c>
      <c r="E8" s="7">
        <v>1</v>
      </c>
      <c r="F8" s="8">
        <v>0</v>
      </c>
      <c r="G8" s="18">
        <f aca="true" t="shared" si="0" ref="G8:G11">ROUND(E8*F8,2)</f>
        <v>0</v>
      </c>
      <c r="H8" s="18"/>
      <c r="I8" s="3"/>
      <c r="J8" s="3"/>
    </row>
    <row r="9" spans="2:10" s="2" customFormat="1" ht="54.75" customHeight="1">
      <c r="B9" s="32">
        <v>3</v>
      </c>
      <c r="C9" s="28" t="s">
        <v>23</v>
      </c>
      <c r="D9" s="6" t="s">
        <v>5</v>
      </c>
      <c r="E9" s="7">
        <v>2</v>
      </c>
      <c r="F9" s="8">
        <v>0</v>
      </c>
      <c r="G9" s="18">
        <f t="shared" si="0"/>
        <v>0</v>
      </c>
      <c r="H9" s="18"/>
      <c r="I9" s="3"/>
      <c r="J9" s="3"/>
    </row>
    <row r="10" spans="2:10" s="2" customFormat="1" ht="83.25" customHeight="1">
      <c r="B10" s="32">
        <v>4</v>
      </c>
      <c r="C10" s="28" t="s">
        <v>26</v>
      </c>
      <c r="D10" s="6" t="s">
        <v>5</v>
      </c>
      <c r="E10" s="7">
        <v>1</v>
      </c>
      <c r="F10" s="8">
        <v>0</v>
      </c>
      <c r="G10" s="18">
        <f t="shared" si="0"/>
        <v>0</v>
      </c>
      <c r="H10" s="18"/>
      <c r="I10" s="3"/>
      <c r="J10" s="3"/>
    </row>
    <row r="11" spans="2:10" s="2" customFormat="1" ht="140.25" customHeight="1">
      <c r="B11" s="32">
        <v>5</v>
      </c>
      <c r="C11" s="28" t="s">
        <v>27</v>
      </c>
      <c r="D11" s="6" t="s">
        <v>5</v>
      </c>
      <c r="E11" s="7">
        <v>2</v>
      </c>
      <c r="F11" s="8">
        <v>0</v>
      </c>
      <c r="G11" s="18">
        <f t="shared" si="0"/>
        <v>0</v>
      </c>
      <c r="H11" s="18"/>
      <c r="I11" s="3"/>
      <c r="J11" s="3"/>
    </row>
    <row r="12" spans="2:10" s="2" customFormat="1" ht="111" customHeight="1">
      <c r="B12" s="32">
        <v>6</v>
      </c>
      <c r="C12" s="28" t="s">
        <v>28</v>
      </c>
      <c r="D12" s="6" t="s">
        <v>5</v>
      </c>
      <c r="E12" s="7">
        <v>1</v>
      </c>
      <c r="F12" s="8">
        <v>0</v>
      </c>
      <c r="G12" s="18">
        <f aca="true" t="shared" si="1" ref="G12:G13">ROUND(E12*F12,2)</f>
        <v>0</v>
      </c>
      <c r="H12" s="18"/>
      <c r="I12" s="3"/>
      <c r="J12" s="3"/>
    </row>
    <row r="13" spans="2:10" s="2" customFormat="1" ht="199.5" customHeight="1">
      <c r="B13" s="32">
        <v>7</v>
      </c>
      <c r="C13" s="28" t="s">
        <v>29</v>
      </c>
      <c r="D13" s="6" t="s">
        <v>5</v>
      </c>
      <c r="E13" s="7">
        <v>3</v>
      </c>
      <c r="F13" s="8">
        <v>0</v>
      </c>
      <c r="G13" s="18">
        <f t="shared" si="1"/>
        <v>0</v>
      </c>
      <c r="H13" s="18"/>
      <c r="I13" s="3"/>
      <c r="J13" s="3"/>
    </row>
    <row r="14" spans="2:10" s="2" customFormat="1" ht="175.5" customHeight="1">
      <c r="B14" s="32">
        <v>8</v>
      </c>
      <c r="C14" s="28" t="s">
        <v>30</v>
      </c>
      <c r="D14" s="6" t="s">
        <v>5</v>
      </c>
      <c r="E14" s="7">
        <v>1</v>
      </c>
      <c r="F14" s="8">
        <v>0</v>
      </c>
      <c r="G14" s="18">
        <f aca="true" t="shared" si="2" ref="G14:G21">ROUND(E14*F14,2)</f>
        <v>0</v>
      </c>
      <c r="H14" s="18"/>
      <c r="I14" s="3"/>
      <c r="J14" s="3"/>
    </row>
    <row r="15" spans="2:10" s="2" customFormat="1" ht="114.75" customHeight="1">
      <c r="B15" s="32">
        <v>9</v>
      </c>
      <c r="C15" s="28" t="s">
        <v>31</v>
      </c>
      <c r="D15" s="6" t="s">
        <v>5</v>
      </c>
      <c r="E15" s="7">
        <v>1</v>
      </c>
      <c r="F15" s="8">
        <v>0</v>
      </c>
      <c r="G15" s="18">
        <f t="shared" si="2"/>
        <v>0</v>
      </c>
      <c r="H15" s="18"/>
      <c r="I15" s="3"/>
      <c r="J15" s="3"/>
    </row>
    <row r="16" spans="2:10" s="2" customFormat="1" ht="129.75" customHeight="1">
      <c r="B16" s="32">
        <v>10</v>
      </c>
      <c r="C16" s="28" t="s">
        <v>32</v>
      </c>
      <c r="D16" s="6" t="s">
        <v>5</v>
      </c>
      <c r="E16" s="7">
        <v>1</v>
      </c>
      <c r="F16" s="8">
        <v>0</v>
      </c>
      <c r="G16" s="18">
        <f aca="true" t="shared" si="3" ref="G16:G18">ROUND(E16*F16,2)</f>
        <v>0</v>
      </c>
      <c r="H16" s="18"/>
      <c r="I16" s="3"/>
      <c r="J16" s="3"/>
    </row>
    <row r="17" spans="2:10" s="2" customFormat="1" ht="137.25" customHeight="1">
      <c r="B17" s="32">
        <v>11</v>
      </c>
      <c r="C17" s="28" t="s">
        <v>33</v>
      </c>
      <c r="D17" s="6" t="s">
        <v>5</v>
      </c>
      <c r="E17" s="7">
        <v>1</v>
      </c>
      <c r="F17" s="8">
        <v>0</v>
      </c>
      <c r="G17" s="18">
        <f t="shared" si="3"/>
        <v>0</v>
      </c>
      <c r="H17" s="18"/>
      <c r="I17" s="3"/>
      <c r="J17" s="3"/>
    </row>
    <row r="18" spans="2:10" s="2" customFormat="1" ht="168" customHeight="1">
      <c r="B18" s="32">
        <v>12</v>
      </c>
      <c r="C18" s="28" t="s">
        <v>34</v>
      </c>
      <c r="D18" s="6" t="s">
        <v>5</v>
      </c>
      <c r="E18" s="7">
        <v>1</v>
      </c>
      <c r="F18" s="8">
        <v>0</v>
      </c>
      <c r="G18" s="18">
        <f t="shared" si="3"/>
        <v>0</v>
      </c>
      <c r="H18" s="18"/>
      <c r="I18" s="3"/>
      <c r="J18" s="3"/>
    </row>
    <row r="19" spans="2:10" s="2" customFormat="1" ht="169.5" customHeight="1">
      <c r="B19" s="32">
        <v>13</v>
      </c>
      <c r="C19" s="28" t="s">
        <v>35</v>
      </c>
      <c r="D19" s="6" t="s">
        <v>5</v>
      </c>
      <c r="E19" s="7">
        <v>1</v>
      </c>
      <c r="F19" s="8">
        <v>0</v>
      </c>
      <c r="G19" s="18">
        <f aca="true" t="shared" si="4" ref="G19:G20">ROUND(E19*F19,2)</f>
        <v>0</v>
      </c>
      <c r="H19" s="18"/>
      <c r="I19" s="3"/>
      <c r="J19" s="3"/>
    </row>
    <row r="20" spans="2:10" s="2" customFormat="1" ht="203.25" customHeight="1">
      <c r="B20" s="32">
        <v>14</v>
      </c>
      <c r="C20" s="28" t="s">
        <v>36</v>
      </c>
      <c r="D20" s="6" t="s">
        <v>5</v>
      </c>
      <c r="E20" s="7">
        <v>1</v>
      </c>
      <c r="F20" s="8">
        <v>0</v>
      </c>
      <c r="G20" s="18">
        <f t="shared" si="4"/>
        <v>0</v>
      </c>
      <c r="H20" s="18"/>
      <c r="I20" s="3"/>
      <c r="J20" s="3"/>
    </row>
    <row r="21" spans="2:10" s="2" customFormat="1" ht="309" customHeight="1">
      <c r="B21" s="32">
        <v>15</v>
      </c>
      <c r="C21" s="28" t="s">
        <v>37</v>
      </c>
      <c r="D21" s="6" t="s">
        <v>5</v>
      </c>
      <c r="E21" s="7">
        <v>1</v>
      </c>
      <c r="F21" s="8">
        <v>0</v>
      </c>
      <c r="G21" s="18">
        <f t="shared" si="2"/>
        <v>0</v>
      </c>
      <c r="H21" s="18"/>
      <c r="I21" s="3"/>
      <c r="J21" s="3"/>
    </row>
    <row r="22" spans="2:10" s="2" customFormat="1" ht="409.5" customHeight="1">
      <c r="B22" s="32">
        <v>16</v>
      </c>
      <c r="C22" s="30" t="s">
        <v>38</v>
      </c>
      <c r="D22" s="6" t="s">
        <v>5</v>
      </c>
      <c r="E22" s="7">
        <v>1</v>
      </c>
      <c r="F22" s="8">
        <v>0</v>
      </c>
      <c r="G22" s="18">
        <f aca="true" t="shared" si="5" ref="G22">ROUND(E22*F22,2)</f>
        <v>0</v>
      </c>
      <c r="H22" s="31"/>
      <c r="I22" s="3"/>
      <c r="J22" s="3"/>
    </row>
    <row r="23" spans="2:10" s="2" customFormat="1" ht="409.5" customHeight="1">
      <c r="B23" s="32">
        <v>17</v>
      </c>
      <c r="C23" s="30" t="s">
        <v>39</v>
      </c>
      <c r="D23" s="6" t="s">
        <v>5</v>
      </c>
      <c r="E23" s="7">
        <v>1</v>
      </c>
      <c r="F23" s="8">
        <v>0</v>
      </c>
      <c r="G23" s="18">
        <f aca="true" t="shared" si="6" ref="G23">ROUND(E23*F23,2)</f>
        <v>0</v>
      </c>
      <c r="H23" s="31"/>
      <c r="I23" s="3"/>
      <c r="J23" s="3"/>
    </row>
    <row r="24" spans="2:10" s="17" customFormat="1" ht="45" customHeight="1" thickBot="1">
      <c r="B24" s="21"/>
      <c r="C24" s="35" t="s">
        <v>40</v>
      </c>
      <c r="D24" s="39"/>
      <c r="E24" s="40"/>
      <c r="F24" s="39"/>
      <c r="G24" s="37">
        <f>SUM(G7:G23)</f>
        <v>0</v>
      </c>
      <c r="H24" s="24"/>
      <c r="I24" s="16"/>
      <c r="J24" s="16"/>
    </row>
    <row r="25" spans="3:15" s="2" customFormat="1" ht="21" customHeight="1">
      <c r="C25" s="3"/>
      <c r="D25" s="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s="2" customFormat="1" ht="21" customHeight="1">
      <c r="C26" s="9"/>
      <c r="D26" s="9"/>
      <c r="E26" s="9"/>
      <c r="F26" s="9"/>
      <c r="G26" s="9"/>
      <c r="H26" s="10"/>
      <c r="I26" s="3"/>
      <c r="J26" s="3"/>
      <c r="K26" s="3"/>
      <c r="L26" s="3"/>
      <c r="M26" s="3"/>
      <c r="N26" s="3"/>
      <c r="O26" s="3"/>
    </row>
    <row r="27" spans="3:15" ht="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ht="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ht="15">
      <c r="C29" s="4"/>
      <c r="E29" s="4"/>
      <c r="F29" s="4"/>
      <c r="G29" s="4"/>
      <c r="H29" s="11"/>
      <c r="I29" s="4"/>
      <c r="J29" s="4"/>
      <c r="K29" s="4"/>
      <c r="L29" s="4"/>
      <c r="M29" s="4"/>
      <c r="N29" s="4"/>
      <c r="O29" s="4"/>
    </row>
    <row r="30" spans="3:15" ht="15">
      <c r="C30" s="4"/>
      <c r="D30" s="4"/>
      <c r="E30" s="4"/>
      <c r="F30" s="4"/>
      <c r="G30" s="4"/>
      <c r="H30" s="11"/>
      <c r="I30" s="4"/>
      <c r="J30" s="4"/>
      <c r="K30" s="4"/>
      <c r="L30" s="4"/>
      <c r="M30" s="4"/>
      <c r="N30" s="4"/>
      <c r="O30" s="4"/>
    </row>
    <row r="31" spans="3:15" ht="15">
      <c r="C31" s="4"/>
      <c r="D31" s="4"/>
      <c r="E31" s="4"/>
      <c r="F31" s="4"/>
      <c r="G31" s="4"/>
      <c r="H31" s="11"/>
      <c r="I31" s="4"/>
      <c r="J31" s="4"/>
      <c r="K31" s="4"/>
      <c r="L31" s="4"/>
      <c r="M31" s="4"/>
      <c r="N31" s="4"/>
      <c r="O31" s="4"/>
    </row>
    <row r="32" spans="3:8" ht="15">
      <c r="C32" s="4"/>
      <c r="H32" s="12"/>
    </row>
    <row r="33" spans="3:8" ht="15">
      <c r="C33" s="13"/>
      <c r="D33" s="14"/>
      <c r="E33" s="14"/>
      <c r="F33" s="14"/>
      <c r="G33" s="14"/>
      <c r="H33" s="15"/>
    </row>
    <row r="34" spans="3:8" ht="15">
      <c r="C34" s="4"/>
      <c r="E34" s="4"/>
      <c r="F34" s="4"/>
      <c r="G34" s="4"/>
      <c r="H34" s="11"/>
    </row>
    <row r="35" spans="3:8" ht="15">
      <c r="C35" s="4"/>
      <c r="H35" s="12"/>
    </row>
    <row r="36" spans="3:8" ht="15">
      <c r="C36" s="13"/>
      <c r="D36" s="14"/>
      <c r="E36" s="14"/>
      <c r="F36" s="14"/>
      <c r="G36" s="14"/>
      <c r="H36" s="15"/>
    </row>
  </sheetData>
  <printOptions/>
  <pageMargins left="0.3937007874015748" right="0.1968503937007874" top="0.3937007874015748" bottom="0.35433070866141736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workbookViewId="0" topLeftCell="A1">
      <selection activeCell="H7" sqref="H7"/>
    </sheetView>
  </sheetViews>
  <sheetFormatPr defaultColWidth="9.140625" defaultRowHeight="15"/>
  <cols>
    <col min="1" max="1" width="2.00390625" style="0" customWidth="1"/>
    <col min="2" max="2" width="5.28125" style="0" customWidth="1"/>
    <col min="3" max="3" width="57.421875" style="0" customWidth="1"/>
    <col min="4" max="4" width="8.00390625" style="0" customWidth="1"/>
    <col min="5" max="5" width="8.7109375" style="0" customWidth="1"/>
    <col min="6" max="6" width="10.8515625" style="0" customWidth="1"/>
    <col min="7" max="7" width="17.28125" style="0" customWidth="1"/>
    <col min="8" max="8" width="59.00390625" style="0" customWidth="1"/>
    <col min="10" max="10" width="35.140625" style="0" customWidth="1"/>
    <col min="11" max="11" width="11.140625" style="0" customWidth="1"/>
    <col min="12" max="12" width="11.8515625" style="0" customWidth="1"/>
    <col min="13" max="13" width="11.140625" style="0" customWidth="1"/>
    <col min="14" max="14" width="11.7109375" style="0" customWidth="1"/>
  </cols>
  <sheetData>
    <row r="2" ht="15">
      <c r="B2" t="s">
        <v>11</v>
      </c>
    </row>
    <row r="3" ht="15.75">
      <c r="B3" s="33" t="s">
        <v>18</v>
      </c>
    </row>
    <row r="4" ht="35.25" customHeight="1">
      <c r="B4" s="4" t="s">
        <v>19</v>
      </c>
    </row>
    <row r="5" spans="2:7" ht="45" customHeight="1" thickBot="1">
      <c r="B5" s="38" t="s">
        <v>22</v>
      </c>
      <c r="C5" s="29"/>
      <c r="D5" s="29"/>
      <c r="E5" s="29"/>
      <c r="F5" s="29"/>
      <c r="G5" s="29"/>
    </row>
    <row r="6" spans="2:15" s="4" customFormat="1" ht="31.5" customHeight="1">
      <c r="B6" s="41"/>
      <c r="C6" s="34" t="s">
        <v>0</v>
      </c>
      <c r="D6" s="42" t="s">
        <v>1</v>
      </c>
      <c r="E6" s="46" t="s">
        <v>42</v>
      </c>
      <c r="F6" s="42" t="s">
        <v>3</v>
      </c>
      <c r="G6" s="43" t="s">
        <v>4</v>
      </c>
      <c r="H6" s="45" t="s">
        <v>41</v>
      </c>
      <c r="I6" s="44"/>
      <c r="O6" s="44"/>
    </row>
    <row r="7" spans="2:9" s="2" customFormat="1" ht="81.75" customHeight="1">
      <c r="B7" s="32" t="s">
        <v>6</v>
      </c>
      <c r="C7" s="19" t="s">
        <v>43</v>
      </c>
      <c r="D7" s="6" t="s">
        <v>5</v>
      </c>
      <c r="E7" s="7">
        <v>2</v>
      </c>
      <c r="F7" s="8">
        <v>0</v>
      </c>
      <c r="G7" s="18">
        <f aca="true" t="shared" si="0" ref="G7:G11">ROUND(E7*F7,2)</f>
        <v>0</v>
      </c>
      <c r="H7" s="18"/>
      <c r="I7" s="3"/>
    </row>
    <row r="8" spans="2:9" s="2" customFormat="1" ht="90" customHeight="1">
      <c r="B8" s="32" t="s">
        <v>7</v>
      </c>
      <c r="C8" s="19" t="s">
        <v>44</v>
      </c>
      <c r="D8" s="6" t="s">
        <v>5</v>
      </c>
      <c r="E8" s="7">
        <v>2</v>
      </c>
      <c r="F8" s="8">
        <v>0</v>
      </c>
      <c r="G8" s="18">
        <f t="shared" si="0"/>
        <v>0</v>
      </c>
      <c r="H8" s="18"/>
      <c r="I8" s="3"/>
    </row>
    <row r="9" spans="2:9" s="2" customFormat="1" ht="38.25" customHeight="1">
      <c r="B9" s="32" t="s">
        <v>8</v>
      </c>
      <c r="C9" s="19" t="s">
        <v>45</v>
      </c>
      <c r="D9" s="6" t="s">
        <v>5</v>
      </c>
      <c r="E9" s="7">
        <v>2</v>
      </c>
      <c r="F9" s="8">
        <v>0</v>
      </c>
      <c r="G9" s="18">
        <f t="shared" si="0"/>
        <v>0</v>
      </c>
      <c r="H9" s="18"/>
      <c r="I9" s="3"/>
    </row>
    <row r="10" spans="2:9" s="2" customFormat="1" ht="109.5" customHeight="1">
      <c r="B10" s="32" t="s">
        <v>9</v>
      </c>
      <c r="C10" s="19" t="s">
        <v>46</v>
      </c>
      <c r="D10" s="6" t="s">
        <v>5</v>
      </c>
      <c r="E10" s="7">
        <v>1</v>
      </c>
      <c r="F10" s="8">
        <v>0</v>
      </c>
      <c r="G10" s="18">
        <f t="shared" si="0"/>
        <v>0</v>
      </c>
      <c r="H10" s="18"/>
      <c r="I10" s="3"/>
    </row>
    <row r="11" spans="2:9" s="2" customFormat="1" ht="54.75" customHeight="1">
      <c r="B11" s="32" t="s">
        <v>10</v>
      </c>
      <c r="C11" s="19" t="s">
        <v>47</v>
      </c>
      <c r="D11" s="6" t="s">
        <v>5</v>
      </c>
      <c r="E11" s="7">
        <v>1</v>
      </c>
      <c r="F11" s="8">
        <v>0</v>
      </c>
      <c r="G11" s="18">
        <f t="shared" si="0"/>
        <v>0</v>
      </c>
      <c r="H11" s="31"/>
      <c r="I11" s="3"/>
    </row>
    <row r="12" spans="2:9" s="17" customFormat="1" ht="45" customHeight="1" thickBot="1">
      <c r="B12" s="21"/>
      <c r="C12" s="35" t="s">
        <v>40</v>
      </c>
      <c r="D12" s="22"/>
      <c r="E12" s="23"/>
      <c r="F12" s="22"/>
      <c r="G12" s="37">
        <f>SUM(G7:G11)</f>
        <v>0</v>
      </c>
      <c r="H12" s="47"/>
      <c r="I12" s="16"/>
    </row>
    <row r="13" spans="3:14" s="2" customFormat="1" ht="21" customHeight="1">
      <c r="C13" s="3"/>
      <c r="D13" s="3"/>
      <c r="E13" s="5"/>
      <c r="F13" s="3"/>
      <c r="G13" s="3"/>
      <c r="H13"/>
      <c r="I13" s="3"/>
      <c r="J13" s="3"/>
      <c r="K13" s="3"/>
      <c r="L13" s="3"/>
      <c r="M13" s="3"/>
      <c r="N13" s="3"/>
    </row>
    <row r="14" spans="3:14" s="2" customFormat="1" ht="21" customHeight="1">
      <c r="C14" s="9"/>
      <c r="D14" s="9"/>
      <c r="E14" s="9"/>
      <c r="F14" s="9"/>
      <c r="G14" s="10"/>
      <c r="H14"/>
      <c r="I14" s="3"/>
      <c r="J14" s="3"/>
      <c r="K14" s="3"/>
      <c r="L14" s="3"/>
      <c r="M14" s="3"/>
      <c r="N14" s="3"/>
    </row>
    <row r="15" spans="3:14" ht="15">
      <c r="C15" s="4"/>
      <c r="D15" s="4"/>
      <c r="E15" s="4"/>
      <c r="F15" s="4"/>
      <c r="G15" s="4"/>
      <c r="I15" s="4"/>
      <c r="J15" s="4"/>
      <c r="K15" s="4"/>
      <c r="L15" s="4"/>
      <c r="M15" s="4"/>
      <c r="N15" s="4"/>
    </row>
    <row r="16" spans="3:14" ht="15">
      <c r="C16" s="4"/>
      <c r="D16" s="4"/>
      <c r="E16" s="4"/>
      <c r="F16" s="4"/>
      <c r="G16" s="4"/>
      <c r="I16" s="4"/>
      <c r="J16" s="4"/>
      <c r="K16" s="4"/>
      <c r="L16" s="4"/>
      <c r="M16" s="4"/>
      <c r="N16" s="4"/>
    </row>
    <row r="17" spans="3:14" ht="15">
      <c r="C17" s="4"/>
      <c r="E17" s="4"/>
      <c r="F17" s="4"/>
      <c r="G17" s="11"/>
      <c r="I17" s="4"/>
      <c r="J17" s="4"/>
      <c r="K17" s="4"/>
      <c r="L17" s="4"/>
      <c r="M17" s="4"/>
      <c r="N17" s="4"/>
    </row>
    <row r="18" spans="3:14" ht="15">
      <c r="C18" s="4"/>
      <c r="D18" s="4"/>
      <c r="E18" s="4"/>
      <c r="F18" s="4"/>
      <c r="G18" s="11"/>
      <c r="I18" s="4"/>
      <c r="J18" s="4"/>
      <c r="K18" s="4"/>
      <c r="L18" s="4"/>
      <c r="M18" s="4"/>
      <c r="N18" s="4"/>
    </row>
    <row r="19" spans="3:14" ht="15">
      <c r="C19" s="4"/>
      <c r="D19" s="4"/>
      <c r="E19" s="4"/>
      <c r="F19" s="4"/>
      <c r="G19" s="11"/>
      <c r="I19" s="4"/>
      <c r="J19" s="4"/>
      <c r="K19" s="4"/>
      <c r="L19" s="4"/>
      <c r="M19" s="4"/>
      <c r="N19" s="4"/>
    </row>
    <row r="20" spans="3:7" ht="15">
      <c r="C20" s="4"/>
      <c r="G20" s="12"/>
    </row>
    <row r="21" spans="3:7" ht="15">
      <c r="C21" s="13"/>
      <c r="D21" s="14"/>
      <c r="E21" s="14"/>
      <c r="F21" s="14"/>
      <c r="G21" s="15"/>
    </row>
    <row r="22" spans="3:7" ht="15">
      <c r="C22" s="4"/>
      <c r="E22" s="4"/>
      <c r="F22" s="4"/>
      <c r="G22" s="11"/>
    </row>
    <row r="23" spans="3:7" ht="15">
      <c r="C23" s="4"/>
      <c r="G23" s="12"/>
    </row>
    <row r="24" spans="3:7" ht="15">
      <c r="C24" s="13"/>
      <c r="D24" s="14"/>
      <c r="E24" s="14"/>
      <c r="F24" s="14"/>
      <c r="G24" s="15"/>
    </row>
  </sheetData>
  <printOptions/>
  <pageMargins left="0.3937007874015748" right="0.1968503937007874" top="0.3937007874015748" bottom="0.35433070866141736" header="0" footer="0"/>
  <pageSetup fitToHeight="1" fitToWidth="1" horizontalDpi="600" verticalDpi="600" orientation="portrait" paperSize="9" scale="5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96YKCHnun9KZKs+kT5Ojd+aI5FHOxWJSQQJeLxg92oM=</DigestValue>
    </Reference>
    <Reference Type="http://www.w3.org/2000/09/xmldsig#Object" URI="#idOfficeObject">
      <DigestMethod Algorithm="http://www.w3.org/2001/04/xmlenc#sha256"/>
      <DigestValue>USlNcSY17uYoaLyGyLEbWmDjFs87NvmBoXq8KUuOO5o=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+X0F6j+IBoUS7xY92rwEdzRubsbW4HlYaV5Oukm9vdk=</DigestValue>
    </Reference>
  </SignedInfo>
  <SignatureValue>nBbKZoLa7CZChcujv1/sUdErfgLE8JO+X0p/ryHWpY8xKNlsluqVXScQ/p1Hp3jPf4B3UmqLIUay
f43X18xlsytXkfiTI9BzJDaliQlYQ7T6crXbn4J0sCoelCu977uSVs8h6XnVZoCxLeCIaLV4De21
eNRudaJrkE7ni+n9DfhHGGtqGmOUQfdt93b9YdTqouJJjbCyCjcNu6P2fBLd5Cd+xpNll9VSwfET
QEU24yz74Ip/0uSjhyTOjSwGcEUpOiRGzniGDpoqxP+8S8R36wi/cbrpIivbNr8y/2zLgyvin6Ob
GnMI20M1CoA9QT1ns511veuS4wngq2OSdA4Tsg==</SignatureValue>
  <KeyInfo>
    <X509Data>
      <X509Certificate>MIIH1TCCBr2gAwIBAgIDTTlIMA0GCSqGSIb3DQEBCwUAMF8xCzAJBgNVBAYTAkNaMSwwKgYDVQQKDCPEjGVza8OhIHBvxaF0YSwgcy5wLiBbScSMIDQ3MTE0OTgzXTEiMCAGA1UEAxMZUG9zdFNpZ251bSBRdWFsaWZpZWQgQ0EgMzAeFw0xOTAzMTgxMzEyMjdaFw0yMDA0MDYxMzEyMjdaMIHUMQswCQYDVQQGEwJDWjEXMBUGA1UEYRMOTlRSQ1otNDc4MTMwNTkxNDAyBgNVBAoMK1NsZXpza8OhIHVuaXZlcnppdGEgdiBPcGF2xJsgW0nEjCA0NzgxMzA1OV0xEjAQBgNVBAsMCVJla3RvcsOhdDEPMA0GA1UECxMGOTAwOTY4MRwwGgYDVQQDDBNJbmcuIEppxZnDrSDFoHRlZmVrMRAwDgYDVQQEDAfFoHRlZmVrMQ8wDQYDVQQqDAZKacWZw60xEDAOBgNVBAUTB1AzNzkwNTcwggEiMA0GCSqGSIb3DQEBAQUAA4IBDwAwggEKAoIBAQCoWRchok6er45P+cW2Lf8G6JMm3nH95875wuvjBWGPacBXZuKKvt5Cn0TlnFerxGrJnv5pJHs1RgVgHHnf80ktIma7wnnIZljIfSHCf/1aB3yzAdhwx4zUhmBZOt/CiEXQ8hlZ8+S06qGRMyKZEqVng3VmDkHEAu1nBFFoQSZVEvbgbPdK6Y66KN4BG0PxkFV2lz3+0h9PYVbh+x4x7ZcIBDFGK1ZaiD4rsODJJO3J1wgQuXqFDhJ5FTGw8QvedNYSHpnbIJ5Qj9avBRschq2hep96BLnscI4sn85amyaWa4sQxTZQnb3/7ZZJHosB8gqY/E04rNO60Uoyfoh+e18dAgMBAAGjggQiMIIEHjBDBgNVHREEPDA6gRJqaXJpLnN0ZWZla0BzbHUuY3qgGQYJKwYBBAHcGQIBoAwTCjEyMDM1ODExOTK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F4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X1cfsn4O/LunRrSXA7uNfh3S/oUwDQYJKoZIhvcNAQELBQADggEBAGsWAf7bY5mO99Gmx/7D/pXpvtlxR0FrXTVnul7JlmaPqzp2F4i1MPpjlAfOWgG010oNLujRhTqjTKGC4ybqQ8rlHwuXRXo2PN2UvNOqV3OMHSHWSl4ZBq4V6epeqBz0hgW6i0PBqiyFSrh4of2vFvXz6COlvs6LsapaEEL+FJHASOrFNZNEM4j/aBcxMj/GYjNxfu5U1jQdibkzEkJeGMvl3XF32qn8EJ0sThz5O5hk7hg6O/JntsO0vKDhI2Erh7idwW0zeEUTJpO8kksBlpG5sgZo2Vunap3v6SwSk4Hjbjl4H1mnpKBaN6GHyIjYdXZgSqjlywIThT4NTGN7FX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vwBYcj1tzaw2uONhccpTWVcGJ2gpNz0+bQlD21caMBg=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92ipnu0w38P/mZTp9A3TwwHNe9zgcMmcwa8zGr/Bk/c=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Ske4rRaEC/XUhDOs9IV9v6imLt7N2+wrr96qAA8KHY0=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2L+CitSI93JGau5hHrkxpRnQoMVKnfvGbsY12I5uVMo=</DigestValue>
      </Reference>
      <Reference URI="/xl/sharedStrings.xml?ContentType=application/vnd.openxmlformats-officedocument.spreadsheetml.sharedStrings+xml">
        <DigestMethod Algorithm="http://www.w3.org/2001/04/xmlenc#sha256"/>
        <DigestValue>tk57HYZMvAKOKETX1JpQanKH1NYxOWZGv5IGwRuzpNA=</DigestValue>
      </Reference>
      <Reference URI="/xl/styles.xml?ContentType=application/vnd.openxmlformats-officedocument.spreadsheetml.styles+xml">
        <DigestMethod Algorithm="http://www.w3.org/2001/04/xmlenc#sha256"/>
        <DigestValue>MBP6IUwoHpKZJtjIUpPiLsPU6i2uMemDSoZufp+fuaU=</DigestValue>
      </Reference>
      <Reference URI="/xl/theme/theme1.xml?ContentType=application/vnd.openxmlformats-officedocument.theme+xml">
        <DigestMethod Algorithm="http://www.w3.org/2001/04/xmlenc#sha256"/>
        <DigestValue>PbMI99Z5/9OLWQ771rJRNBPiJayVIT1NrUshTTHLVGo=</DigestValue>
      </Reference>
      <Reference URI="/xl/workbook.xml?ContentType=application/vnd.openxmlformats-officedocument.spreadsheetml.sheet.main+xml">
        <DigestMethod Algorithm="http://www.w3.org/2001/04/xmlenc#sha256"/>
        <DigestValue>LwMPUlly3nY7fjgumtP3O5XcrrTOAc2pVQi8UhU8rOk=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dKANs1l/VGaFmVJji33FRpAMTaYsJcv5zswIgLEiD9s=</DigestValue>
      </Reference>
      <Reference URI="/xl/worksheets/sheet2.xml?ContentType=application/vnd.openxmlformats-officedocument.spreadsheetml.worksheet+xml">
        <DigestMethod Algorithm="http://www.w3.org/2001/04/xmlenc#sha256"/>
        <DigestValue>wWPOyptvJkYPF7vsc9pa82G4EMHvCHMZEMJF2zZ0XKY=</DigestValue>
      </Reference>
      <Reference URI="/xl/worksheets/sheet3.xml?ContentType=application/vnd.openxmlformats-officedocument.spreadsheetml.worksheet+xml">
        <DigestMethod Algorithm="http://www.w3.org/2001/04/xmlenc#sha256"/>
        <DigestValue>BHS4ek4FOapw59gG3ZGX8gDfWRis8ESt6Ku/PyqOO5Q=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2019-03-25T07:14:06Z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2019-03-25T07:14:06Z</xd:SigningTime>
          <xd:SigningCertificate>
            <xd:Cert>
              <xd:CertDigest>
                <DigestMethod Algorithm="http://www.w3.org/2001/04/xmlenc#sha256"/>
                <DigestValue>Xjr6yH9Wf7/DlUQiAByOAR9Sysb5iXWut2tFbhEHe6U=</DigestValue>
              </xd:CertDigest>
              <xd:IssuerSerial>
                <X509IssuerName>CN=PostSignum Qualified CA 3, O="Česká pošta, s.p. [IČ 47114983]", C=CZ</X509IssuerName>
                <X509SerialNumber>5060936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Administrátor veřejné zakázky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Dokument vytvořil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test2</cp:lastModifiedBy>
  <cp:lastPrinted>2019-03-21T09:37:51Z</cp:lastPrinted>
  <dcterms:created xsi:type="dcterms:W3CDTF">2016-02-17T07:41:15Z</dcterms:created>
  <dcterms:modified xsi:type="dcterms:W3CDTF">2019-03-21T09:37:57Z</dcterms:modified>
  <cp:category/>
  <cp:version/>
  <cp:contentType/>
  <cp:contentStatus/>
</cp:coreProperties>
</file>