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luopava.sharepoint.com/teams/VZrektort/Sdilene dokumenty/General/Mobilní operátor/Vyhlášení VZ/"/>
    </mc:Choice>
  </mc:AlternateContent>
  <xr:revisionPtr revIDLastSave="92" documentId="8_{EE6E4042-B3F4-4358-BE40-15DFCA928ECA}" xr6:coauthVersionLast="47" xr6:coauthVersionMax="47" xr10:uidLastSave="{0E656267-8ED9-4F11-AFE6-15AB4ACA446B}"/>
  <bookViews>
    <workbookView xWindow="-120" yWindow="-120" windowWidth="29040" windowHeight="15720" xr2:uid="{00000000-000D-0000-FFFF-FFFF00000000}"/>
  </bookViews>
  <sheets>
    <sheet name="Cenová tabulka" sheetId="1" r:id="rId1"/>
    <sheet name="Výpočet hodnoty služby" sheetId="6" r:id="rId2"/>
  </sheets>
  <definedNames>
    <definedName name="_xlnm.Print_Area" localSheetId="0">'Cenová tabulka'!$A$1:$C$29</definedName>
    <definedName name="_xlnm.Print_Area" localSheetId="1">'Výpočet hodnoty služby'!$A$1:$E$37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6" l="1"/>
  <c r="E17" i="6" l="1"/>
  <c r="D29" i="6"/>
  <c r="E29" i="6" s="1"/>
  <c r="D28" i="6"/>
  <c r="E28" i="6" s="1"/>
  <c r="D27" i="6"/>
  <c r="E27" i="6" s="1"/>
  <c r="D18" i="6"/>
  <c r="D19" i="6"/>
  <c r="E19" i="6" s="1"/>
  <c r="D20" i="6"/>
  <c r="E20" i="6" s="1"/>
  <c r="D16" i="6"/>
  <c r="E16" i="6" s="1"/>
  <c r="D14" i="6"/>
  <c r="E14" i="6" s="1"/>
  <c r="D8" i="6"/>
  <c r="E8" i="6" s="1"/>
  <c r="E7" i="6"/>
  <c r="D3" i="6"/>
  <c r="E3" i="6" s="1"/>
  <c r="E9" i="6" s="1"/>
  <c r="E10" i="6" s="1"/>
  <c r="E15" i="6"/>
  <c r="E5" i="6"/>
  <c r="E4" i="6"/>
  <c r="E30" i="6" l="1"/>
  <c r="E31" i="6" s="1"/>
  <c r="E6" i="6"/>
  <c r="E11" i="6" s="1"/>
  <c r="E18" i="6"/>
  <c r="E21" i="6" s="1"/>
  <c r="E22" i="6" s="1"/>
  <c r="E23" i="6" l="1"/>
  <c r="E33" i="6" s="1"/>
  <c r="E34" i="6" s="1"/>
</calcChain>
</file>

<file path=xl/sharedStrings.xml><?xml version="1.0" encoding="utf-8"?>
<sst xmlns="http://schemas.openxmlformats.org/spreadsheetml/2006/main" count="123" uniqueCount="45">
  <si>
    <t>Ceník hlasových a datových služeb v ČR</t>
  </si>
  <si>
    <t>Tarif T1 - Neomezený tarif</t>
  </si>
  <si>
    <t>Jednotka</t>
  </si>
  <si>
    <t>Cena za jednotku v Kč bez DPH</t>
  </si>
  <si>
    <t>Měsíční paušál</t>
  </si>
  <si>
    <t>měsíc</t>
  </si>
  <si>
    <t>min</t>
  </si>
  <si>
    <t>ks</t>
  </si>
  <si>
    <t>MMS</t>
  </si>
  <si>
    <t>Tarif T2 - Základní tarif</t>
  </si>
  <si>
    <t xml:space="preserve">Datové tarify v ČR </t>
  </si>
  <si>
    <t>Tarif T3 - Datový tarif 3 GB</t>
  </si>
  <si>
    <t>GB</t>
  </si>
  <si>
    <t>Tarif T4 - Datový tarif 10 GB</t>
  </si>
  <si>
    <t>Hlasové a SMS služby v ČR</t>
  </si>
  <si>
    <t>Cena za období bez DPH</t>
  </si>
  <si>
    <t>aktivace</t>
  </si>
  <si>
    <t xml:space="preserve">Předpokládaný průměrný počet aktivací tarifu </t>
  </si>
  <si>
    <t>Předpokládaný průměrný celkový roční náklad za hlasový tarif T1</t>
  </si>
  <si>
    <t>Předpokládaný průměrný celkový roční náklad za hlasový tarif T2</t>
  </si>
  <si>
    <t>Datové tarify</t>
  </si>
  <si>
    <t>3 GB</t>
  </si>
  <si>
    <t>10 GB</t>
  </si>
  <si>
    <t>Celkové měsíční náklady za datové služby</t>
  </si>
  <si>
    <t>Předpokládaný průměrný celkový roční náklad za datové služby</t>
  </si>
  <si>
    <t>Celková předpokládaná cena/rok bez DPH (12 měsíců)</t>
  </si>
  <si>
    <t xml:space="preserve">Celková nabídková cena/2 roky bez DPH </t>
  </si>
  <si>
    <t>Předpokládaný počet aktivací tarifu a jednotek za měsíc je orientační a slouží pro výpočet přepokládaného finančního objemu služby.</t>
  </si>
  <si>
    <t>Tarif T5 - Datový tarif 50 GB</t>
  </si>
  <si>
    <t>50 GB</t>
  </si>
  <si>
    <t>Předpokl. počet jednotek/ měsíc</t>
  </si>
  <si>
    <t>SMS do ostatních sítí v ČR a EU</t>
  </si>
  <si>
    <t>Odchozí volání do všech sítí v ČR a EU (mimo VPN/PPS)</t>
  </si>
  <si>
    <t>SMS ve VPN/PPS a v síti vlastního operátora nad rámec volných jednotek</t>
  </si>
  <si>
    <t>kb/s</t>
  </si>
  <si>
    <t>Rychlost přenosu po vyčerpání FUP</t>
  </si>
  <si>
    <t>Odchozí volání ve VPN/PPS a v síti vlastního operátora</t>
  </si>
  <si>
    <t>Počet volných SMS ve VPN/PPS a v síti vlastního operátora</t>
  </si>
  <si>
    <t xml:space="preserve">SMS ve VPN/PPS a v síti vlastního operátora </t>
  </si>
  <si>
    <t>Celkové průměrné měsíční náklady za 1 aktivovanou službu</t>
  </si>
  <si>
    <t>*dodavatel doplní červeně označené položky</t>
  </si>
  <si>
    <t>SMS ve VPN/PPS a v síti vlastního operátora (po vyčerpání volných jednotek)</t>
  </si>
  <si>
    <t>Pozn.: bude přílohou RD</t>
  </si>
  <si>
    <t>Nabízený objem dat</t>
  </si>
  <si>
    <t xml:space="preserve">SMS ve VPN/PPS a v síti vlastního operátora-volné jednotky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</si>
</sst>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theme="8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theme="8" tint="0.79998168889431442"/>
      </patternFill>
    </fill>
    <fill>
      <patternFill patternType="solid">
        <fgColor theme="7" tint="0.59999389629810485"/>
        <bgColor theme="8" tint="0.79998168889431442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164" fontId="9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164" fontId="8" fillId="5" borderId="0" xfId="0" applyNumberFormat="1" applyFont="1" applyFill="1" applyAlignment="1">
      <alignment vertical="center"/>
    </xf>
    <xf numFmtId="164" fontId="10" fillId="5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164" fontId="10" fillId="4" borderId="0" xfId="0" applyNumberFormat="1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0" fontId="5" fillId="3" borderId="5" xfId="0" applyFont="1" applyFill="1" applyBorder="1" applyAlignment="1">
      <alignment horizontal="centerContinuous" vertical="center"/>
    </xf>
    <xf numFmtId="0" fontId="5" fillId="3" borderId="6" xfId="0" applyFont="1" applyFill="1" applyBorder="1" applyAlignment="1">
      <alignment horizontal="centerContinuous" vertical="center" wrapText="1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1" applyNumberFormat="1" applyFont="1" applyBorder="1"/>
    <xf numFmtId="164" fontId="0" fillId="2" borderId="6" xfId="1" applyNumberFormat="1" applyFont="1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/>
    </xf>
    <xf numFmtId="0" fontId="12" fillId="3" borderId="4" xfId="0" applyFont="1" applyFill="1" applyBorder="1" applyAlignment="1">
      <alignment vertical="center"/>
    </xf>
    <xf numFmtId="164" fontId="0" fillId="0" borderId="0" xfId="0" applyNumberFormat="1"/>
    <xf numFmtId="0" fontId="13" fillId="3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164" fontId="2" fillId="0" borderId="5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64" fontId="0" fillId="6" borderId="6" xfId="0" applyNumberFormat="1" applyFill="1" applyBorder="1" applyAlignment="1">
      <alignment vertical="center"/>
    </xf>
    <xf numFmtId="164" fontId="4" fillId="6" borderId="6" xfId="0" applyNumberFormat="1" applyFont="1" applyFill="1" applyBorder="1" applyAlignment="1">
      <alignment vertical="center"/>
    </xf>
    <xf numFmtId="0" fontId="3" fillId="7" borderId="5" xfId="0" applyFont="1" applyFill="1" applyBorder="1" applyAlignment="1">
      <alignment horizontal="center" vertical="center"/>
    </xf>
    <xf numFmtId="164" fontId="6" fillId="7" borderId="5" xfId="1" applyNumberFormat="1" applyFont="1" applyFill="1" applyBorder="1" applyAlignment="1">
      <alignment vertical="center"/>
    </xf>
    <xf numFmtId="164" fontId="3" fillId="7" borderId="6" xfId="0" applyNumberFormat="1" applyFont="1" applyFill="1" applyBorder="1" applyAlignment="1">
      <alignment vertical="center"/>
    </xf>
    <xf numFmtId="0" fontId="0" fillId="8" borderId="5" xfId="0" applyFill="1" applyBorder="1" applyAlignment="1">
      <alignment horizontal="center" vertical="center"/>
    </xf>
    <xf numFmtId="164" fontId="2" fillId="8" borderId="5" xfId="1" applyNumberFormat="1" applyFont="1" applyFill="1" applyBorder="1" applyAlignment="1">
      <alignment vertical="center"/>
    </xf>
    <xf numFmtId="164" fontId="0" fillId="8" borderId="6" xfId="0" applyNumberForma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164" fontId="6" fillId="7" borderId="2" xfId="1" applyNumberFormat="1" applyFont="1" applyFill="1" applyBorder="1" applyAlignment="1">
      <alignment vertical="center"/>
    </xf>
    <xf numFmtId="164" fontId="3" fillId="7" borderId="3" xfId="0" applyNumberFormat="1" applyFont="1" applyFill="1" applyBorder="1" applyAlignment="1">
      <alignment vertical="center"/>
    </xf>
    <xf numFmtId="164" fontId="6" fillId="7" borderId="2" xfId="0" applyNumberFormat="1" applyFont="1" applyFill="1" applyBorder="1" applyAlignment="1">
      <alignment vertic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4" fillId="9" borderId="7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 vertical="center"/>
    </xf>
    <xf numFmtId="164" fontId="14" fillId="7" borderId="5" xfId="1" applyNumberFormat="1" applyFont="1" applyFill="1" applyBorder="1" applyAlignment="1">
      <alignment vertical="center"/>
    </xf>
    <xf numFmtId="164" fontId="2" fillId="11" borderId="3" xfId="1" applyNumberFormat="1" applyFont="1" applyFill="1" applyBorder="1"/>
    <xf numFmtId="164" fontId="2" fillId="10" borderId="6" xfId="1" applyNumberFormat="1" applyFont="1" applyFill="1" applyBorder="1"/>
    <xf numFmtId="164" fontId="2" fillId="10" borderId="9" xfId="1" applyNumberFormat="1" applyFont="1" applyFill="1" applyBorder="1"/>
    <xf numFmtId="0" fontId="15" fillId="0" borderId="0" xfId="0" applyFont="1"/>
    <xf numFmtId="164" fontId="2" fillId="11" borderId="6" xfId="1" applyNumberFormat="1" applyFont="1" applyFill="1" applyBorder="1"/>
    <xf numFmtId="0" fontId="4" fillId="9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8" borderId="4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" fontId="2" fillId="10" borderId="6" xfId="1" applyNumberFormat="1" applyFont="1" applyFill="1" applyBorder="1" applyAlignment="1">
      <alignment horizontal="right"/>
    </xf>
    <xf numFmtId="1" fontId="2" fillId="10" borderId="9" xfId="1" applyNumberFormat="1" applyFont="1" applyFill="1" applyBorder="1" applyAlignment="1">
      <alignment horizontal="right"/>
    </xf>
    <xf numFmtId="0" fontId="2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3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 wrapText="1"/>
      <protection hidden="1"/>
    </xf>
    <xf numFmtId="164" fontId="8" fillId="5" borderId="0" xfId="0" applyNumberFormat="1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9"/>
  <sheetViews>
    <sheetView tabSelected="1" zoomScaleNormal="100" workbookViewId="0">
      <selection activeCell="E19" sqref="E19"/>
    </sheetView>
  </sheetViews>
  <sheetFormatPr defaultRowHeight="15" x14ac:dyDescent="0.25"/>
  <cols>
    <col min="1" max="1" width="63.5703125" customWidth="1"/>
    <col min="2" max="2" width="11.5703125" customWidth="1"/>
    <col min="3" max="3" width="21.5703125" customWidth="1"/>
  </cols>
  <sheetData>
    <row r="1" spans="1:3" ht="33" customHeight="1" x14ac:dyDescent="0.25">
      <c r="A1" s="89" t="s">
        <v>0</v>
      </c>
      <c r="C1" s="90" t="s">
        <v>42</v>
      </c>
    </row>
    <row r="2" spans="1:3" ht="25.5" customHeight="1" x14ac:dyDescent="0.25">
      <c r="A2" s="6" t="s">
        <v>1</v>
      </c>
      <c r="B2" s="27" t="s">
        <v>2</v>
      </c>
      <c r="C2" s="28" t="s">
        <v>3</v>
      </c>
    </row>
    <row r="3" spans="1:3" ht="21" customHeight="1" x14ac:dyDescent="0.25">
      <c r="A3" s="29" t="s">
        <v>4</v>
      </c>
      <c r="B3" s="30" t="s">
        <v>7</v>
      </c>
      <c r="C3" s="68">
        <v>0</v>
      </c>
    </row>
    <row r="4" spans="1:3" ht="21" customHeight="1" x14ac:dyDescent="0.25">
      <c r="A4" s="13" t="s">
        <v>36</v>
      </c>
      <c r="B4" s="31" t="s">
        <v>6</v>
      </c>
      <c r="C4" s="32">
        <v>0</v>
      </c>
    </row>
    <row r="5" spans="1:3" ht="21" customHeight="1" x14ac:dyDescent="0.25">
      <c r="A5" s="10" t="s">
        <v>32</v>
      </c>
      <c r="B5" s="30" t="s">
        <v>6</v>
      </c>
      <c r="C5" s="33">
        <v>0</v>
      </c>
    </row>
    <row r="6" spans="1:3" s="42" customFormat="1" ht="21" customHeight="1" x14ac:dyDescent="0.25">
      <c r="A6" s="45" t="s">
        <v>38</v>
      </c>
      <c r="B6" s="46" t="s">
        <v>7</v>
      </c>
      <c r="C6" s="32">
        <v>0</v>
      </c>
    </row>
    <row r="7" spans="1:3" s="42" customFormat="1" ht="21" customHeight="1" x14ac:dyDescent="0.25">
      <c r="A7" s="39" t="s">
        <v>31</v>
      </c>
      <c r="B7" s="47" t="s">
        <v>7</v>
      </c>
      <c r="C7" s="33">
        <v>0</v>
      </c>
    </row>
    <row r="8" spans="1:3" ht="21" customHeight="1" x14ac:dyDescent="0.25">
      <c r="A8" s="34" t="s">
        <v>8</v>
      </c>
      <c r="B8" s="35" t="s">
        <v>7</v>
      </c>
      <c r="C8" s="67">
        <v>0</v>
      </c>
    </row>
    <row r="10" spans="1:3" ht="25.5" customHeight="1" x14ac:dyDescent="0.25">
      <c r="A10" s="20" t="s">
        <v>9</v>
      </c>
      <c r="B10" s="7" t="s">
        <v>2</v>
      </c>
      <c r="C10" s="9" t="s">
        <v>3</v>
      </c>
    </row>
    <row r="11" spans="1:3" ht="21" customHeight="1" x14ac:dyDescent="0.25">
      <c r="A11" s="29" t="s">
        <v>4</v>
      </c>
      <c r="B11" s="30" t="s">
        <v>7</v>
      </c>
      <c r="C11" s="68">
        <v>0</v>
      </c>
    </row>
    <row r="12" spans="1:3" ht="21" customHeight="1" x14ac:dyDescent="0.25">
      <c r="A12" s="13" t="s">
        <v>36</v>
      </c>
      <c r="B12" s="31" t="s">
        <v>6</v>
      </c>
      <c r="C12" s="32">
        <v>0</v>
      </c>
    </row>
    <row r="13" spans="1:3" ht="21" customHeight="1" x14ac:dyDescent="0.25">
      <c r="A13" s="10" t="s">
        <v>32</v>
      </c>
      <c r="B13" s="30" t="s">
        <v>6</v>
      </c>
      <c r="C13" s="71">
        <v>0</v>
      </c>
    </row>
    <row r="14" spans="1:3" s="42" customFormat="1" ht="30" x14ac:dyDescent="0.25">
      <c r="A14" s="76" t="s">
        <v>41</v>
      </c>
      <c r="B14" s="46" t="s">
        <v>7</v>
      </c>
      <c r="C14" s="71">
        <v>0</v>
      </c>
    </row>
    <row r="15" spans="1:3" s="42" customFormat="1" ht="21" customHeight="1" x14ac:dyDescent="0.25">
      <c r="A15" s="39" t="s">
        <v>31</v>
      </c>
      <c r="B15" s="47" t="s">
        <v>7</v>
      </c>
      <c r="C15" s="71">
        <v>0</v>
      </c>
    </row>
    <row r="16" spans="1:3" ht="21" customHeight="1" x14ac:dyDescent="0.25">
      <c r="A16" s="34" t="s">
        <v>8</v>
      </c>
      <c r="B16" s="35" t="s">
        <v>7</v>
      </c>
      <c r="C16" s="67">
        <v>0</v>
      </c>
    </row>
    <row r="17" spans="1:4" s="42" customFormat="1" ht="21" customHeight="1" x14ac:dyDescent="0.25">
      <c r="A17" s="63" t="s">
        <v>37</v>
      </c>
      <c r="B17" s="64" t="s">
        <v>7</v>
      </c>
      <c r="C17" s="72">
        <v>30</v>
      </c>
      <c r="D17" s="70"/>
    </row>
    <row r="19" spans="1:4" x14ac:dyDescent="0.25">
      <c r="A19" s="2" t="s">
        <v>10</v>
      </c>
    </row>
    <row r="20" spans="1:4" ht="25.5" customHeight="1" x14ac:dyDescent="0.25">
      <c r="A20" s="6" t="s">
        <v>11</v>
      </c>
      <c r="B20" s="21" t="s">
        <v>2</v>
      </c>
      <c r="C20" s="9" t="s">
        <v>3</v>
      </c>
    </row>
    <row r="21" spans="1:4" ht="21" customHeight="1" x14ac:dyDescent="0.25">
      <c r="A21" s="61" t="s">
        <v>4</v>
      </c>
      <c r="B21" s="62" t="s">
        <v>5</v>
      </c>
      <c r="C21" s="69">
        <v>0</v>
      </c>
    </row>
    <row r="22" spans="1:4" ht="21" customHeight="1" x14ac:dyDescent="0.25">
      <c r="A22" s="63" t="s">
        <v>43</v>
      </c>
      <c r="B22" s="64" t="s">
        <v>12</v>
      </c>
      <c r="C22" s="86">
        <v>0</v>
      </c>
    </row>
    <row r="23" spans="1:4" ht="21" customHeight="1" x14ac:dyDescent="0.25">
      <c r="A23" s="63" t="s">
        <v>35</v>
      </c>
      <c r="B23" s="64" t="s">
        <v>34</v>
      </c>
      <c r="C23" s="87">
        <v>0</v>
      </c>
    </row>
    <row r="25" spans="1:4" ht="25.5" customHeight="1" x14ac:dyDescent="0.25">
      <c r="A25" s="6" t="s">
        <v>13</v>
      </c>
      <c r="B25" s="21" t="s">
        <v>2</v>
      </c>
      <c r="C25" s="9" t="s">
        <v>3</v>
      </c>
    </row>
    <row r="26" spans="1:4" ht="21" customHeight="1" x14ac:dyDescent="0.25">
      <c r="A26" s="61" t="s">
        <v>4</v>
      </c>
      <c r="B26" s="62" t="s">
        <v>5</v>
      </c>
      <c r="C26" s="69">
        <v>0</v>
      </c>
    </row>
    <row r="27" spans="1:4" ht="21" customHeight="1" x14ac:dyDescent="0.25">
      <c r="A27" s="63" t="s">
        <v>43</v>
      </c>
      <c r="B27" s="64" t="s">
        <v>12</v>
      </c>
      <c r="C27" s="86">
        <v>0</v>
      </c>
    </row>
    <row r="28" spans="1:4" ht="21" customHeight="1" x14ac:dyDescent="0.25">
      <c r="A28" s="63" t="s">
        <v>35</v>
      </c>
      <c r="B28" s="64" t="s">
        <v>34</v>
      </c>
      <c r="C28" s="87">
        <v>0</v>
      </c>
    </row>
    <row r="30" spans="1:4" ht="30" x14ac:dyDescent="0.25">
      <c r="A30" s="36" t="s">
        <v>28</v>
      </c>
      <c r="B30" s="21" t="s">
        <v>2</v>
      </c>
      <c r="C30" s="9" t="s">
        <v>3</v>
      </c>
    </row>
    <row r="31" spans="1:4" ht="21" customHeight="1" x14ac:dyDescent="0.25">
      <c r="A31" s="61" t="s">
        <v>4</v>
      </c>
      <c r="B31" s="62" t="s">
        <v>5</v>
      </c>
      <c r="C31" s="69">
        <v>0</v>
      </c>
    </row>
    <row r="32" spans="1:4" ht="21" customHeight="1" x14ac:dyDescent="0.25">
      <c r="A32" s="63" t="s">
        <v>43</v>
      </c>
      <c r="B32" s="64" t="s">
        <v>12</v>
      </c>
      <c r="C32" s="86">
        <v>0</v>
      </c>
    </row>
    <row r="33" spans="1:3" ht="21" customHeight="1" x14ac:dyDescent="0.25">
      <c r="A33" s="63" t="s">
        <v>35</v>
      </c>
      <c r="B33" s="64" t="s">
        <v>34</v>
      </c>
      <c r="C33" s="87">
        <v>0</v>
      </c>
    </row>
    <row r="35" spans="1:3" x14ac:dyDescent="0.25">
      <c r="A35" s="88" t="s">
        <v>40</v>
      </c>
    </row>
    <row r="58" ht="27" customHeight="1" x14ac:dyDescent="0.25"/>
    <row r="59" ht="34.5" customHeight="1" x14ac:dyDescent="0.25"/>
  </sheetData>
  <pageMargins left="0.70866141732283472" right="0.70866141732283472" top="0.98425196850393704" bottom="0.78740157480314965" header="0.31496062992125984" footer="0.31496062992125984"/>
  <pageSetup paperSize="9" scale="90" fitToHeight="0" orientation="portrait" r:id="rId1"/>
  <headerFooter>
    <oddHeader>&amp;LPříloha č. 3  - Cenová tabulka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4327-50AB-4608-A54A-DAEF34632D08}">
  <sheetPr>
    <pageSetUpPr fitToPage="1"/>
  </sheetPr>
  <dimension ref="A1:F39"/>
  <sheetViews>
    <sheetView workbookViewId="0">
      <selection activeCell="D20" sqref="D20"/>
    </sheetView>
  </sheetViews>
  <sheetFormatPr defaultRowHeight="15" x14ac:dyDescent="0.25"/>
  <cols>
    <col min="1" max="1" width="47" style="84" customWidth="1"/>
    <col min="2" max="2" width="10.42578125" customWidth="1"/>
    <col min="3" max="3" width="11.140625" customWidth="1"/>
    <col min="4" max="4" width="11.5703125" customWidth="1"/>
    <col min="5" max="5" width="14.7109375" customWidth="1"/>
    <col min="6" max="6" width="12.140625" bestFit="1" customWidth="1"/>
  </cols>
  <sheetData>
    <row r="1" spans="1:5" ht="15.75" x14ac:dyDescent="0.25">
      <c r="A1" s="73" t="s">
        <v>14</v>
      </c>
      <c r="B1" s="1"/>
      <c r="C1" s="1"/>
      <c r="D1" s="1"/>
      <c r="E1" s="1"/>
    </row>
    <row r="2" spans="1:5" ht="51" x14ac:dyDescent="0.25">
      <c r="A2" s="74" t="s">
        <v>1</v>
      </c>
      <c r="B2" s="7" t="s">
        <v>2</v>
      </c>
      <c r="C2" s="38" t="s">
        <v>30</v>
      </c>
      <c r="D2" s="8" t="s">
        <v>3</v>
      </c>
      <c r="E2" s="9" t="s">
        <v>15</v>
      </c>
    </row>
    <row r="3" spans="1:5" x14ac:dyDescent="0.25">
      <c r="A3" s="75" t="s">
        <v>4</v>
      </c>
      <c r="B3" s="11" t="s">
        <v>16</v>
      </c>
      <c r="C3" s="41">
        <v>1</v>
      </c>
      <c r="D3" s="12">
        <f>'Cenová tabulka'!C3</f>
        <v>0</v>
      </c>
      <c r="E3" s="49">
        <f>D3</f>
        <v>0</v>
      </c>
    </row>
    <row r="4" spans="1:5" ht="30" x14ac:dyDescent="0.25">
      <c r="A4" s="76" t="s">
        <v>36</v>
      </c>
      <c r="B4" s="43" t="s">
        <v>6</v>
      </c>
      <c r="C4" s="48">
        <v>31</v>
      </c>
      <c r="D4" s="15">
        <v>0</v>
      </c>
      <c r="E4" s="16">
        <f>C4*D4</f>
        <v>0</v>
      </c>
    </row>
    <row r="5" spans="1:5" ht="30" x14ac:dyDescent="0.25">
      <c r="A5" s="75" t="s">
        <v>32</v>
      </c>
      <c r="B5" s="11" t="s">
        <v>6</v>
      </c>
      <c r="C5" s="41">
        <v>17</v>
      </c>
      <c r="D5" s="17">
        <v>0</v>
      </c>
      <c r="E5" s="49">
        <f t="shared" ref="E5:E7" si="0">C5*D5</f>
        <v>0</v>
      </c>
    </row>
    <row r="6" spans="1:5" ht="30" x14ac:dyDescent="0.25">
      <c r="A6" s="76" t="s">
        <v>33</v>
      </c>
      <c r="B6" s="43" t="s">
        <v>7</v>
      </c>
      <c r="C6" s="48">
        <v>76</v>
      </c>
      <c r="D6" s="15">
        <v>0</v>
      </c>
      <c r="E6" s="16">
        <f t="shared" si="0"/>
        <v>0</v>
      </c>
    </row>
    <row r="7" spans="1:5" s="42" customFormat="1" ht="17.100000000000001" customHeight="1" x14ac:dyDescent="0.25">
      <c r="A7" s="75" t="s">
        <v>31</v>
      </c>
      <c r="B7" s="40" t="s">
        <v>7</v>
      </c>
      <c r="C7" s="41">
        <v>17</v>
      </c>
      <c r="D7" s="17">
        <v>0</v>
      </c>
      <c r="E7" s="50">
        <f t="shared" si="0"/>
        <v>0</v>
      </c>
    </row>
    <row r="8" spans="1:5" ht="17.100000000000001" customHeight="1" x14ac:dyDescent="0.25">
      <c r="A8" s="77" t="s">
        <v>8</v>
      </c>
      <c r="B8" s="14" t="s">
        <v>7</v>
      </c>
      <c r="C8" s="48">
        <v>1</v>
      </c>
      <c r="D8" s="44">
        <f>'Cenová tabulka'!C8</f>
        <v>0</v>
      </c>
      <c r="E8" s="16">
        <f>D8*C8</f>
        <v>0</v>
      </c>
    </row>
    <row r="9" spans="1:5" ht="17.100000000000001" customHeight="1" x14ac:dyDescent="0.25">
      <c r="A9" s="91" t="s">
        <v>39</v>
      </c>
      <c r="B9" s="92"/>
      <c r="C9" s="65"/>
      <c r="D9" s="66"/>
      <c r="E9" s="53">
        <f>SUM(E3:E8)</f>
        <v>0</v>
      </c>
    </row>
    <row r="10" spans="1:5" ht="17.100000000000001" customHeight="1" x14ac:dyDescent="0.25">
      <c r="A10" s="77" t="s">
        <v>17</v>
      </c>
      <c r="B10" s="14"/>
      <c r="C10" s="19">
        <v>70</v>
      </c>
      <c r="D10" s="18"/>
      <c r="E10" s="16">
        <f>E9*C10</f>
        <v>0</v>
      </c>
    </row>
    <row r="11" spans="1:5" ht="17.100000000000001" customHeight="1" x14ac:dyDescent="0.25">
      <c r="A11" s="91" t="s">
        <v>18</v>
      </c>
      <c r="B11" s="92"/>
      <c r="C11" s="57"/>
      <c r="D11" s="58"/>
      <c r="E11" s="59">
        <f>E10*12</f>
        <v>0</v>
      </c>
    </row>
    <row r="12" spans="1:5" ht="12.95" customHeight="1" x14ac:dyDescent="0.25">
      <c r="A12" s="78"/>
      <c r="B12" s="1"/>
      <c r="C12" s="1"/>
      <c r="D12" s="1"/>
      <c r="E12" s="1"/>
    </row>
    <row r="13" spans="1:5" ht="51" x14ac:dyDescent="0.25">
      <c r="A13" s="79" t="s">
        <v>9</v>
      </c>
      <c r="B13" s="7" t="s">
        <v>2</v>
      </c>
      <c r="C13" s="38" t="s">
        <v>30</v>
      </c>
      <c r="D13" s="8" t="s">
        <v>3</v>
      </c>
      <c r="E13" s="9" t="s">
        <v>15</v>
      </c>
    </row>
    <row r="14" spans="1:5" x14ac:dyDescent="0.25">
      <c r="A14" s="77" t="s">
        <v>4</v>
      </c>
      <c r="B14" s="14" t="s">
        <v>16</v>
      </c>
      <c r="C14" s="43">
        <v>1</v>
      </c>
      <c r="D14" s="44">
        <f>'Cenová tabulka'!C11</f>
        <v>0</v>
      </c>
      <c r="E14" s="16">
        <f>D14</f>
        <v>0</v>
      </c>
    </row>
    <row r="15" spans="1:5" ht="30" x14ac:dyDescent="0.25">
      <c r="A15" s="75" t="s">
        <v>36</v>
      </c>
      <c r="B15" s="11" t="s">
        <v>6</v>
      </c>
      <c r="C15" s="41">
        <v>42</v>
      </c>
      <c r="D15" s="17">
        <v>0</v>
      </c>
      <c r="E15" s="49">
        <f>C15*D15</f>
        <v>0</v>
      </c>
    </row>
    <row r="16" spans="1:5" ht="30" x14ac:dyDescent="0.25">
      <c r="A16" s="76" t="s">
        <v>32</v>
      </c>
      <c r="B16" s="14" t="s">
        <v>6</v>
      </c>
      <c r="C16" s="48">
        <v>37</v>
      </c>
      <c r="D16" s="18">
        <f>'Cenová tabulka'!C13</f>
        <v>0</v>
      </c>
      <c r="E16" s="16">
        <f>C16*D16</f>
        <v>0</v>
      </c>
    </row>
    <row r="17" spans="1:5" s="42" customFormat="1" ht="30" x14ac:dyDescent="0.25">
      <c r="A17" s="75" t="s">
        <v>44</v>
      </c>
      <c r="B17" s="40" t="s">
        <v>7</v>
      </c>
      <c r="C17" s="41">
        <v>30</v>
      </c>
      <c r="D17" s="17">
        <v>0</v>
      </c>
      <c r="E17" s="50">
        <f>C17*D17</f>
        <v>0</v>
      </c>
    </row>
    <row r="18" spans="1:5" ht="17.100000000000001" customHeight="1" x14ac:dyDescent="0.25">
      <c r="A18" s="76" t="s">
        <v>38</v>
      </c>
      <c r="B18" s="43" t="s">
        <v>7</v>
      </c>
      <c r="C18" s="48">
        <f>IF(C17&gt;32,0,32-C17)</f>
        <v>2</v>
      </c>
      <c r="D18" s="18">
        <f>'Cenová tabulka'!C14</f>
        <v>0</v>
      </c>
      <c r="E18" s="16">
        <f>C18*D18</f>
        <v>0</v>
      </c>
    </row>
    <row r="19" spans="1:5" ht="17.100000000000001" customHeight="1" x14ac:dyDescent="0.25">
      <c r="A19" s="75" t="s">
        <v>31</v>
      </c>
      <c r="B19" s="40" t="s">
        <v>7</v>
      </c>
      <c r="C19" s="41">
        <v>8</v>
      </c>
      <c r="D19" s="12">
        <f>'Cenová tabulka'!C15</f>
        <v>0</v>
      </c>
      <c r="E19" s="50">
        <f t="shared" ref="E19:E20" si="1">C19*D19</f>
        <v>0</v>
      </c>
    </row>
    <row r="20" spans="1:5" ht="17.100000000000001" customHeight="1" x14ac:dyDescent="0.25">
      <c r="A20" s="77" t="s">
        <v>8</v>
      </c>
      <c r="B20" s="14" t="s">
        <v>7</v>
      </c>
      <c r="C20" s="48">
        <v>1</v>
      </c>
      <c r="D20" s="44">
        <f>'Cenová tabulka'!C16</f>
        <v>0</v>
      </c>
      <c r="E20" s="16">
        <f t="shared" si="1"/>
        <v>0</v>
      </c>
    </row>
    <row r="21" spans="1:5" ht="17.100000000000001" customHeight="1" x14ac:dyDescent="0.25">
      <c r="A21" s="91" t="s">
        <v>39</v>
      </c>
      <c r="B21" s="92"/>
      <c r="C21" s="51"/>
      <c r="D21" s="52"/>
      <c r="E21" s="53">
        <f>SUM(E14:E20)</f>
        <v>0</v>
      </c>
    </row>
    <row r="22" spans="1:5" ht="17.100000000000001" customHeight="1" x14ac:dyDescent="0.25">
      <c r="A22" s="77" t="s">
        <v>17</v>
      </c>
      <c r="B22" s="14"/>
      <c r="C22" s="19">
        <v>35</v>
      </c>
      <c r="D22" s="18"/>
      <c r="E22" s="16">
        <f>E21*C22</f>
        <v>0</v>
      </c>
    </row>
    <row r="23" spans="1:5" ht="17.100000000000001" customHeight="1" x14ac:dyDescent="0.25">
      <c r="A23" s="91" t="s">
        <v>19</v>
      </c>
      <c r="B23" s="92"/>
      <c r="C23" s="57"/>
      <c r="D23" s="58"/>
      <c r="E23" s="59">
        <f>E22*12</f>
        <v>0</v>
      </c>
    </row>
    <row r="24" spans="1:5" ht="12.95" customHeight="1" x14ac:dyDescent="0.25">
      <c r="A24" s="78"/>
      <c r="B24" s="1"/>
      <c r="C24" s="1"/>
      <c r="D24" s="1"/>
      <c r="E24" s="1"/>
    </row>
    <row r="25" spans="1:5" ht="15.75" x14ac:dyDescent="0.25">
      <c r="A25" s="73" t="s">
        <v>10</v>
      </c>
      <c r="B25" s="1"/>
      <c r="C25" s="1"/>
      <c r="D25" s="1"/>
      <c r="E25" s="1"/>
    </row>
    <row r="26" spans="1:5" ht="51" x14ac:dyDescent="0.25">
      <c r="A26" s="74" t="s">
        <v>20</v>
      </c>
      <c r="B26" s="21" t="s">
        <v>2</v>
      </c>
      <c r="C26" s="38" t="s">
        <v>30</v>
      </c>
      <c r="D26" s="8" t="s">
        <v>3</v>
      </c>
      <c r="E26" s="9" t="s">
        <v>15</v>
      </c>
    </row>
    <row r="27" spans="1:5" ht="17.100000000000001" customHeight="1" x14ac:dyDescent="0.25">
      <c r="A27" s="80" t="s">
        <v>21</v>
      </c>
      <c r="B27" s="14" t="s">
        <v>16</v>
      </c>
      <c r="C27" s="14">
        <v>35</v>
      </c>
      <c r="D27" s="44">
        <f>'Cenová tabulka'!C21</f>
        <v>0</v>
      </c>
      <c r="E27" s="16">
        <f>C27*D27</f>
        <v>0</v>
      </c>
    </row>
    <row r="28" spans="1:5" ht="17.100000000000001" customHeight="1" x14ac:dyDescent="0.25">
      <c r="A28" s="75" t="s">
        <v>22</v>
      </c>
      <c r="B28" s="40" t="s">
        <v>16</v>
      </c>
      <c r="C28" s="41">
        <v>30</v>
      </c>
      <c r="D28" s="12">
        <f>'Cenová tabulka'!C26</f>
        <v>0</v>
      </c>
      <c r="E28" s="50">
        <f t="shared" ref="E28:E29" si="2">C28*D28</f>
        <v>0</v>
      </c>
    </row>
    <row r="29" spans="1:5" ht="17.100000000000001" customHeight="1" x14ac:dyDescent="0.25">
      <c r="A29" s="81" t="s">
        <v>29</v>
      </c>
      <c r="B29" s="14" t="s">
        <v>16</v>
      </c>
      <c r="C29" s="14">
        <v>15</v>
      </c>
      <c r="D29" s="44">
        <f>'Cenová tabulka'!C31</f>
        <v>0</v>
      </c>
      <c r="E29" s="16">
        <f t="shared" si="2"/>
        <v>0</v>
      </c>
    </row>
    <row r="30" spans="1:5" ht="17.100000000000001" customHeight="1" x14ac:dyDescent="0.25">
      <c r="A30" s="82" t="s">
        <v>23</v>
      </c>
      <c r="B30" s="54"/>
      <c r="C30" s="54"/>
      <c r="D30" s="55"/>
      <c r="E30" s="56">
        <f>E27+E28+E29</f>
        <v>0</v>
      </c>
    </row>
    <row r="31" spans="1:5" ht="17.100000000000001" customHeight="1" x14ac:dyDescent="0.25">
      <c r="A31" s="91" t="s">
        <v>24</v>
      </c>
      <c r="B31" s="92"/>
      <c r="C31" s="92"/>
      <c r="D31" s="60"/>
      <c r="E31" s="59">
        <f>E30*12</f>
        <v>0</v>
      </c>
    </row>
    <row r="32" spans="1:5" x14ac:dyDescent="0.25">
      <c r="A32" s="78"/>
      <c r="B32" s="1"/>
      <c r="C32" s="1"/>
      <c r="D32" s="1"/>
      <c r="E32" s="1"/>
    </row>
    <row r="33" spans="1:6" ht="18.600000000000001" customHeight="1" x14ac:dyDescent="0.25">
      <c r="A33" s="94" t="s">
        <v>25</v>
      </c>
      <c r="B33" s="94"/>
      <c r="C33" s="23"/>
      <c r="D33" s="23"/>
      <c r="E33" s="22">
        <f>E31+E23+E11</f>
        <v>0</v>
      </c>
      <c r="F33" s="37"/>
    </row>
    <row r="34" spans="1:6" ht="18.600000000000001" customHeight="1" x14ac:dyDescent="0.25">
      <c r="A34" s="83" t="s">
        <v>26</v>
      </c>
      <c r="B34" s="24"/>
      <c r="C34" s="25"/>
      <c r="D34" s="25"/>
      <c r="E34" s="26">
        <f>E33*2</f>
        <v>0</v>
      </c>
    </row>
    <row r="35" spans="1:6" ht="10.5" customHeight="1" x14ac:dyDescent="0.25">
      <c r="A35" s="73"/>
      <c r="B35" s="5"/>
      <c r="C35" s="3"/>
      <c r="D35" s="3"/>
      <c r="E35" s="4"/>
    </row>
    <row r="36" spans="1:6" x14ac:dyDescent="0.25">
      <c r="A36" s="93" t="s">
        <v>27</v>
      </c>
      <c r="B36" s="93"/>
      <c r="C36" s="93"/>
      <c r="D36" s="93"/>
      <c r="E36" s="93"/>
    </row>
    <row r="37" spans="1:6" ht="14.45" customHeight="1" x14ac:dyDescent="0.25">
      <c r="A37" s="93"/>
      <c r="B37" s="93"/>
      <c r="C37" s="93"/>
      <c r="D37" s="93"/>
      <c r="E37" s="93"/>
    </row>
    <row r="39" spans="1:6" x14ac:dyDescent="0.25">
      <c r="A39" s="85"/>
      <c r="E39" s="37"/>
    </row>
  </sheetData>
  <mergeCells count="7">
    <mergeCell ref="A9:B9"/>
    <mergeCell ref="A11:B11"/>
    <mergeCell ref="A36:E37"/>
    <mergeCell ref="A31:C31"/>
    <mergeCell ref="A33:B33"/>
    <mergeCell ref="A21:B21"/>
    <mergeCell ref="A23:B23"/>
  </mergeCells>
  <pageMargins left="0.51181102362204722" right="0.31496062992125984" top="0.59055118110236227" bottom="0.59055118110236227" header="0.31496062992125984" footer="0.31496062992125984"/>
  <pageSetup paperSize="9" scale="99" orientation="portrait" r:id="rId1"/>
  <headerFooter>
    <oddHeader>&amp;LPříloha č. 3  - Cenová tabulka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cba4e2-955d-4515-a46b-5531d708adb3">
      <Terms xmlns="http://schemas.microsoft.com/office/infopath/2007/PartnerControls"/>
    </lcf76f155ced4ddcb4097134ff3c332f>
    <TaxCatchAll xmlns="612d5215-e511-4ef9-9492-a0180ae7d1a5" xsi:nil="true"/>
    <SharedWithUsers xmlns="612d5215-e511-4ef9-9492-a0180ae7d1a5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FE5B128F04934EA44F6512AC7512F3" ma:contentTypeVersion="13" ma:contentTypeDescription="Vytvoří nový dokument" ma:contentTypeScope="" ma:versionID="77d8b869f83d1d62598f2b1fe339f2e9">
  <xsd:schema xmlns:xsd="http://www.w3.org/2001/XMLSchema" xmlns:xs="http://www.w3.org/2001/XMLSchema" xmlns:p="http://schemas.microsoft.com/office/2006/metadata/properties" xmlns:ns2="81cba4e2-955d-4515-a46b-5531d708adb3" xmlns:ns3="612d5215-e511-4ef9-9492-a0180ae7d1a5" targetNamespace="http://schemas.microsoft.com/office/2006/metadata/properties" ma:root="true" ma:fieldsID="70f788db5051b3006f6655801432dd0d" ns2:_="" ns3:_="">
    <xsd:import namespace="81cba4e2-955d-4515-a46b-5531d708adb3"/>
    <xsd:import namespace="612d5215-e511-4ef9-9492-a0180ae7d1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ba4e2-955d-4515-a46b-5531d708ad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d5215-e511-4ef9-9492-a0180ae7d1a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2048121-3138-4aa4-af4b-078fc061c70b}" ma:internalName="TaxCatchAll" ma:showField="CatchAllData" ma:web="612d5215-e511-4ef9-9492-a0180ae7d1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C18280-639F-4D80-AD0D-51B1EE8C53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4B4C21-EE0E-47E9-893A-C9F45A29919B}">
  <ds:schemaRefs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de6dcef-67cc-454f-b98f-c6fa8f697903"/>
    <ds:schemaRef ds:uri="http://schemas.microsoft.com/office/infopath/2007/PartnerControls"/>
    <ds:schemaRef ds:uri="c3d72133-6e60-48e5-a0f2-5884e660516c"/>
    <ds:schemaRef ds:uri="http://www.w3.org/XML/1998/namespace"/>
    <ds:schemaRef ds:uri="81cba4e2-955d-4515-a46b-5531d708adb3"/>
    <ds:schemaRef ds:uri="612d5215-e511-4ef9-9492-a0180ae7d1a5"/>
  </ds:schemaRefs>
</ds:datastoreItem>
</file>

<file path=customXml/itemProps3.xml><?xml version="1.0" encoding="utf-8"?>
<ds:datastoreItem xmlns:ds="http://schemas.openxmlformats.org/officeDocument/2006/customXml" ds:itemID="{DF93E9F8-A966-4FD9-8EA4-63C9859B25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ba4e2-955d-4515-a46b-5531d708adb3"/>
    <ds:schemaRef ds:uri="612d5215-e511-4ef9-9492-a0180ae7d1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Cenová tabulka</vt:lpstr>
      <vt:lpstr>Výpočet hodnoty služby</vt:lpstr>
      <vt:lpstr>'Cenová tabulka'!Oblast_tisku</vt:lpstr>
      <vt:lpstr>'Výpočet hodnoty služby'!Oblast_tisku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test2</dc:creator>
  <cp:keywords/>
  <dc:description/>
  <cp:lastModifiedBy>Pavla Vítková</cp:lastModifiedBy>
  <cp:revision/>
  <cp:lastPrinted>2024-09-26T09:11:13Z</cp:lastPrinted>
  <dcterms:created xsi:type="dcterms:W3CDTF">2020-03-03T10:29:01Z</dcterms:created>
  <dcterms:modified xsi:type="dcterms:W3CDTF">2024-09-26T09:28:35Z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0x01010087FE5B128F04934EA44F6512AC7512F3</vt:lpwstr>
  </property>
  <property fmtid="{D5CDD505-2E9C-101B-9397-08002B2CF9AE}" pid="3" name="Order">
    <vt:r8>16600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