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628"/>
  <workbookPr defaultThemeVersion="166925"/>
  <bookViews>
    <workbookView xWindow="65416" yWindow="65416" windowWidth="29040" windowHeight="15840" firstSheet="1" activeTab="1"/>
  </bookViews>
  <sheets>
    <sheet name="Úvod" sheetId="12" r:id="rId1"/>
    <sheet name="List1" sheetId="13" r:id="rId2"/>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<sst xmlns="http://schemas.openxmlformats.org/spreadsheetml/2006/main" count="61" uniqueCount="47">
  <si>
    <t xml:space="preserve">Vážení, dovolujeme si požádat vás tímto o doplnění specifikací u vybavení, které budeme pořizovat v rámci projektu Národního plánu obnovy na Slezské univerzitě. Vybavení je rozděleno do několika okruhů (listů). Součásti jsou k okruhům přiřazeny dle požadavků v rámci projektu. Pro lepší orientaci následuje přehled: </t>
  </si>
  <si>
    <t>AV vybavení distanční</t>
  </si>
  <si>
    <t>OPF</t>
  </si>
  <si>
    <t>FÚ</t>
  </si>
  <si>
    <t>AV multimediální techniky</t>
  </si>
  <si>
    <t>IT technika</t>
  </si>
  <si>
    <t>FPF</t>
  </si>
  <si>
    <t>MÚ</t>
  </si>
  <si>
    <t xml:space="preserve"> </t>
  </si>
  <si>
    <t>Servery</t>
  </si>
  <si>
    <t>REK</t>
  </si>
  <si>
    <t>Nábytek</t>
  </si>
  <si>
    <t>Přenosový vůz</t>
  </si>
  <si>
    <t xml:space="preserve">Ke každé oblasti je přiřazen list s daty, která vycházejí z projektu. Najdete zde např. popis rozpočtových položek, jejich alokaci nebo předpokládanou osobu pro stanovení specifikace. </t>
  </si>
  <si>
    <t>(účastník doplní žlutě podbarvěná pole)</t>
  </si>
  <si>
    <t>Číslo</t>
  </si>
  <si>
    <t>Součást/umístění</t>
  </si>
  <si>
    <t>Projekt</t>
  </si>
  <si>
    <t>Název vybavení</t>
  </si>
  <si>
    <t>Specifikace vybavení*</t>
  </si>
  <si>
    <t>Model nebo modelová řada nabízeného vybavení včetně odkazu na webové stránky výrobce s uvedeným nabízeným vybavením (vyplní účastník)</t>
  </si>
  <si>
    <t>Cena v Kč bez DPH / 1 ks</t>
  </si>
  <si>
    <t>Počet ks</t>
  </si>
  <si>
    <t>Cena v Kč bez DPH celkem</t>
  </si>
  <si>
    <t>DPH</t>
  </si>
  <si>
    <t>Cena v Kč vč. DPH celkem</t>
  </si>
  <si>
    <t>1.</t>
  </si>
  <si>
    <t>REK-CIT
Na Rybníčku</t>
  </si>
  <si>
    <t>NPO SU 2022-24</t>
  </si>
  <si>
    <t>Sestava síťových switchů</t>
  </si>
  <si>
    <t>Sestava síťových switchů skládající se z následujících komponent (včetně propojovací kabeláže):
2x switch, montáž do racku, výška 1U, provedení fanless, 24 1gbps rj45 portů, 4 1gbps SFP porty, podpora 802.3af a at (PoE+), podpora PoE+ na všech 24 portech, celkový power budget alespoň 195W, switching capacity &gt; 55Gbps (&gt; 40mpps), podpora RSTP, MSTP a RPVST+, podpora LACP, podpora vlan (4093), podpora 802.1x, podpora voice vlan, podpora QoS, podpora QinQ, detekce UDLD, DHCP relay s podporou option 82, dhcp snooping, podpora IGMP v3 snoopingu, management pomocí sériové konzole a ssh protokolu (možnost upgrade pomocí SSH/SCP a TFTP), konfigurace v plaintextu, autentizace pomocí Radius a TACACS+ protokolu, podpora SNMP 1, 2c a 3, podpora ACL, podpora port mirroringu a RSPAN, podpora sFlow, plná podpora IPv6 protokolu, podpora jumbo frames až do 9000B, MAC tabulka alespoň 16000 adres, podpora LLDP a CDP, kvůli montáži do stávajícího 2U racku požadujeme hloubku switch menší než 300mm, včetně napájecího kabelu 1m s C13 konektorem do úhlu 90° kvůli úspoře místa v racku
5x switch, montáž do racku, výška 1U, provedení fanless, 24 1gbps rj45 portů, 4 1gbps SFP porty, switching capacity &gt; 55Gbps (&gt; 40mpps), podpora RSTP, MSTP a RPVST+, podpora LACP, podpora vlan (4093), podpora 802.1x, podpora voice vlan, podpora QoS, podpora QinQ, detekce UDLD, DHCP relay s podporou option 82, dhcp snooping, podpora IGMP v3 snoopingu, management pomocí sériové konzole a ssh protokolu (možnost upgrade pomocí SSH/SCP a TFTP), konfigurace v plaintextu, autentizace pomocí Radius a TACACS+ protokolu, podpora SNMP 1, 2c a 3, podpora ACL, podpora port mirroringu a RSPAN, podpora sFlow, plná podpora IPv6 protokolu, podpora jumbo frames až do 9000B, MAC tabulka alespoň 16000 adres, podpora LLDP a CDP, kvůli montáži do stávajícího nástěnného racku požadujeme hloubku switch menší než 245mm, včetně napájecího kabelu 1m s C13 konektorem do úhlu 90° kvůli úspoře místa v racku
16x Cisco Nexus compatible 10G SFP+ Twinax cable, 2m
16x Cisco Nexus compatible 10G SFP+ Twinax cable, 3m
8x Cisco Nexus compatible 10G SFP+ Twinax cable, 4m
4x Cisco Nexus compatible 10G SFP+ active optical Twinax cable, 7m
2x Cisco Nexus compatible 10G SFP+ Twinax cable, 0.5m
Záruka: 3 roky</t>
  </si>
  <si>
    <t>2.</t>
  </si>
  <si>
    <t>Jednoprocesorový server</t>
  </si>
  <si>
    <r>
      <rPr>
        <sz val="11"/>
        <color rgb="FF000000"/>
        <rFont val="Calibri"/>
        <family val="2"/>
        <scheme val="minor"/>
      </rPr>
      <t xml:space="preserve">Jednoprocesorový server, cpu mark nad 62 000 bodů </t>
    </r>
    <r>
      <rPr>
        <b/>
        <sz val="11"/>
        <color rgb="FF000000"/>
        <rFont val="Calibri"/>
        <family val="2"/>
        <scheme val="minor"/>
      </rPr>
      <t>(doložit např. printscreenem platným ke dni podání nabídky)</t>
    </r>
    <r>
      <rPr>
        <sz val="11"/>
        <color rgb="FF000000"/>
        <rFont val="Calibri"/>
        <family val="2"/>
        <scheme val="minor"/>
      </rPr>
      <t>, alespoň 16 jader, typické TDP kolem 200W, 32GB RAM, dual port 25GbE SFP28 Ethernet rozhranní s podporou RoCEv2 včetně dvou 10/25Gbps SR transceiverů na straně pořizovaného serveru a odpovídajících Cisco Nexus kompatibilních transcieverů na straně switche, včetně 4m LC/LC OM4 optických patchcordů, modul umožnující vzdálenou správu serveru s podporou kvm a správy napájení, interní redundantní min. 240GB SSD pro boot OS (např M2 BOSS karta, netřeba řešit jako hotswap, nezabírá diskovou pozici), dedikovaný RAID řadič s podporou min. RAID 0, 1 a 5, 12x hotswap 12TB 7.2k HDD (určeny pro provoz 24/7, bez smr), bez CD/DVD ROM, včetně rackmount kitu a případného bezelu, podpora Linuxu (RHEL9), 
Záruka: 3 roky NBD On-site</t>
    </r>
  </si>
  <si>
    <t>3.</t>
  </si>
  <si>
    <t>MÚ
Na Rybníčku</t>
  </si>
  <si>
    <t>Rozšíření virtualizačního clusteru</t>
  </si>
  <si>
    <t>4.</t>
  </si>
  <si>
    <t>Rozšíření RAM paměti virtualizačního clusteru</t>
  </si>
  <si>
    <t>24x Paměťový modul 64GB DDR4 3200MT/s ECC Registered DIMM CL22 2RX4 1.2V 288-pin 16Gbit, rozšiřující stávající kapacitu (8x64GB = 512GB) tří z NPO projektu pořizovaných serverů Dell PowerEdge R6525 na celkových 1TB na server (8 modulů na server). Paměti nemusí přebírat záruku serveru.
1x Paměťový modul 32GB DDR4 3200 MHz RDIMM ECC 2RX8 pro z projektu NPO pořizovaný server Dell PowerEdge R450
Záruka: 2 roky</t>
  </si>
  <si>
    <t>*V případě, že se v zadávacích podmínkách vyskytnou požadavky nebo odkazy na obchodní názvy některých výrobků nebo dodávek, nebo jména a příjmení či názvy obchodních firem, specifická označení zboží a služeb, které platí pro určitou osobu, popřípadě její organizační složku, za příznačné, patenty, ochranné známky nebo označení původu, umožňuje zadavatel pro plnění veřejné zakázky použití i jiných, kvalitativně a technicky srovnatelných řešení.
Minimální technické požadavky na vlastnosti předmětu veřejné zakázky - povolená tolerance exaktních číselných hodnot, které nejsou dány rozpětím min. - max., je +/- 10 % (pokud není uvedeno jinak) za podmínky dodržení požadovaných funkčních vlastnosti jednotlivých komponent  .</t>
  </si>
  <si>
    <t>SW Windows Server - CAL licence EDU"</t>
  </si>
  <si>
    <t>Software pro správu uživatelských účtů - CSP Microsoft Windows Server 2022 - CAL licence Education
Počet uživatelů: min. 150
Verze: education
Typ licence: CAL licence, trvalá</t>
  </si>
  <si>
    <t>5.</t>
  </si>
  <si>
    <r>
      <t xml:space="preserve">Příloha č. 3 Výzvy k podání nabídek na veřejnou zakázku s názvem: </t>
    </r>
    <r>
      <rPr>
        <b/>
        <i/>
        <sz val="16"/>
        <color theme="1"/>
        <rFont val="Calibri"/>
        <family val="2"/>
        <scheme val="minor"/>
      </rPr>
      <t xml:space="preserve">Dodávka prvků síťové, serverové a zálohovací infrastruktury SU </t>
    </r>
  </si>
  <si>
    <r>
      <t xml:space="preserve">Technická specifikace a soupis dodávek pro část 1 veřejné zakázky: Dodávka výkonných serverů a souvisejícího příslušenství </t>
    </r>
    <r>
      <rPr>
        <b/>
        <sz val="18"/>
        <color rgb="FFFF0000"/>
        <rFont val="Calibri"/>
        <family val="2"/>
        <scheme val="minor"/>
      </rPr>
      <t>(ve znění dodatečných informací č. 5)</t>
    </r>
  </si>
  <si>
    <r>
      <t xml:space="preserve">Výkonný, dvousocketový, enterprise server (rozšiřuje v rámci NPO pořízený cluster serverů PowerEdge R6525), provedení k montáži do racku s výškou 1U, osazený 2x CPU, alespoň 24 jader na procesor, výkon v testu PassMark CPU Mark (Dual CPU) alespoň 95 500 bodů </t>
    </r>
    <r>
      <rPr>
        <b/>
        <sz val="11"/>
        <color theme="1"/>
        <rFont val="Calibri"/>
        <family val="2"/>
        <scheme val="minor"/>
      </rPr>
      <t>(doložit např. printscreenem platným ke dni podání nabídky)</t>
    </r>
    <r>
      <rPr>
        <sz val="11"/>
        <color theme="1"/>
        <rFont val="Calibri"/>
        <family val="2"/>
        <scheme val="minor"/>
      </rPr>
      <t xml:space="preserve">, podpora virtualizace, typické TDP jednoho CPU kolem 240W, 1TB registered DDR4 RAM, interní duální 240GB SSD disk v RAID1 (řešený např. jako BOSS karta s M.2 moduly) pro boot OS, bez dalších interních disků a řadiče, nezávislá správa a monitoring serveru samostatnou kartou s podporou kvm, správy napájení, ssh a https, 2 RJ45 porty 1GbE, dual port 25GbE SFP28 Ethernet rozhranní s podporou RoCEv2 včetně 25GbE SR transceiverů a 3m LC/LC OM4 optických patchcordů, plně redundantní hotswap zdroje včetně napájecích kabelů s C14 koncovkou, rackmount kit s ramenem pro vedení kabeláže a čelní kryt, TPM 2.0 nebo vyšší. </t>
    </r>
    <r>
      <rPr>
        <b/>
        <sz val="11"/>
        <color rgb="FFFF0000"/>
        <rFont val="Calibri"/>
        <family val="2"/>
        <scheme val="minor"/>
      </rPr>
      <t>Server bude vybaven licencí pro "Red Hat Virtualization" s Phase Level Supportem na období do 31.8.2026</t>
    </r>
    <r>
      <rPr>
        <sz val="11"/>
        <color rgb="FFFF0000"/>
        <rFont val="Calibri"/>
        <family val="2"/>
        <scheme val="minor"/>
      </rPr>
      <t>.</t>
    </r>
    <r>
      <rPr>
        <sz val="11"/>
        <color theme="1"/>
        <rFont val="Calibri"/>
        <family val="2"/>
        <scheme val="minor"/>
      </rPr>
      <t xml:space="preserve">
Záruka: 3 roky NBD On-site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</si>
</sst>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4">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sz val="8"/>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sz val="11"/>
      <color rgb="FFFF0000"/>
      <name val="Calibri"/>
      <family val="2"/>
      <scheme val="minor"/>
    </font>
    <font>
      <i/>
      <sz val="16"/>
      <color theme="1"/>
      <name val="Calibri"/>
      <family val="2"/>
      <scheme val="minor"/>
    </font>
    <font>
      <b/>
      <i/>
      <sz val="16"/>
      <color theme="1"/>
      <name val="Calibri"/>
      <family val="2"/>
      <scheme val="minor"/>
    </font>
    <font>
      <b/>
      <sz val="18"/>
      <color theme="1"/>
      <name val="Calibri"/>
      <family val="2"/>
      <scheme val="minor"/>
    </font>
    <font>
      <b/>
      <sz val="18"/>
      <color rgb="FFFF0000"/>
      <name val="Calibri"/>
      <family val="2"/>
      <scheme val="minor"/>
    </font>
    <font>
      <b/>
      <sz val="11"/>
      <color rgb="FFFF0000"/>
      <name val="Calibri"/>
      <family val="2"/>
      <scheme val="minor"/>
    </font>
  </fonts>
  <fills count="5">
    <fill>
      <patternFill/>
    </fill>
    <fill>
      <patternFill patternType="gray125"/>
    </fill>
    <fill>
      <patternFill patternType="solid">
        <fgColor theme="9" tint="0.5999900102615356"/>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29">
    <xf numFmtId="0" fontId="0" fillId="0" borderId="0" xfId="0"/>
    <xf numFmtId="0" fontId="2" fillId="0" borderId="0" xfId="0" applyFont="1"/>
    <xf numFmtId="0" fontId="0" fillId="0" borderId="1" xfId="0" applyBorder="1" applyAlignment="1">
      <alignment vertical="center" wrapText="1"/>
    </xf>
    <xf numFmtId="0" fontId="0" fillId="0" borderId="1" xfId="0" applyBorder="1" applyAlignment="1">
      <alignment horizontal="center" vertical="center"/>
    </xf>
    <xf numFmtId="164" fontId="0" fillId="0" borderId="1" xfId="0" applyNumberFormat="1" applyBorder="1" applyAlignment="1">
      <alignment vertical="center"/>
    </xf>
    <xf numFmtId="164" fontId="0" fillId="0" borderId="1" xfId="0" applyNumberFormat="1" applyBorder="1" applyAlignment="1">
      <alignment vertical="center" wrapText="1"/>
    </xf>
    <xf numFmtId="0" fontId="5" fillId="0" borderId="1" xfId="0" applyFont="1" applyBorder="1" applyAlignment="1">
      <alignment vertical="center" wrapText="1"/>
    </xf>
    <xf numFmtId="0" fontId="0" fillId="0" borderId="2" xfId="0" applyBorder="1"/>
    <xf numFmtId="0" fontId="0" fillId="0" borderId="3" xfId="0" applyBorder="1"/>
    <xf numFmtId="164" fontId="2" fillId="0" borderId="3" xfId="0" applyNumberFormat="1" applyFont="1" applyBorder="1" applyAlignment="1">
      <alignment vertical="center"/>
    </xf>
    <xf numFmtId="164" fontId="2" fillId="0" borderId="4" xfId="0" applyNumberFormat="1" applyFont="1" applyBorder="1" applyAlignment="1">
      <alignment vertical="center"/>
    </xf>
    <xf numFmtId="0" fontId="2" fillId="2" borderId="1" xfId="0" applyFont="1" applyFill="1" applyBorder="1" applyAlignment="1">
      <alignment horizontal="center" vertical="center" wrapText="1"/>
    </xf>
    <xf numFmtId="0" fontId="0" fillId="3" borderId="1" xfId="0" applyFill="1" applyBorder="1" applyAlignment="1">
      <alignment vertical="center" wrapText="1"/>
    </xf>
    <xf numFmtId="164" fontId="0" fillId="3" borderId="1" xfId="0" applyNumberFormat="1" applyFill="1" applyBorder="1" applyAlignment="1">
      <alignment vertical="center"/>
    </xf>
    <xf numFmtId="0" fontId="0" fillId="3" borderId="0" xfId="0" applyFill="1"/>
    <xf numFmtId="0" fontId="0" fillId="4" borderId="0" xfId="0" applyFill="1"/>
    <xf numFmtId="0" fontId="0" fillId="0" borderId="1" xfId="0" applyBorder="1" applyAlignment="1">
      <alignment horizontal="center" vertical="center" wrapText="1"/>
    </xf>
    <xf numFmtId="0" fontId="0" fillId="0" borderId="0" xfId="0" applyAlignment="1">
      <alignment wrapText="1"/>
    </xf>
    <xf numFmtId="0" fontId="0" fillId="4" borderId="1" xfId="0" applyFill="1" applyBorder="1" applyAlignment="1">
      <alignment horizontal="center" vertical="center"/>
    </xf>
    <xf numFmtId="0" fontId="5" fillId="4" borderId="1" xfId="0" applyFont="1" applyFill="1" applyBorder="1" applyAlignment="1">
      <alignment vertical="center" wrapText="1"/>
    </xf>
    <xf numFmtId="0" fontId="6" fillId="0" borderId="1" xfId="0" applyFont="1" applyBorder="1" applyAlignment="1">
      <alignment vertical="center" wrapText="1"/>
    </xf>
    <xf numFmtId="0" fontId="8" fillId="3" borderId="1" xfId="0" applyFont="1" applyFill="1" applyBorder="1" applyAlignment="1">
      <alignment vertical="center" wrapText="1"/>
    </xf>
    <xf numFmtId="0" fontId="9" fillId="0" borderId="0" xfId="0" applyFont="1"/>
    <xf numFmtId="0" fontId="11" fillId="0" borderId="0" xfId="0" applyFont="1"/>
    <xf numFmtId="0" fontId="5" fillId="4" borderId="1" xfId="0" applyFont="1" applyFill="1" applyBorder="1" applyAlignment="1">
      <alignment horizontal="center" vertical="center"/>
    </xf>
    <xf numFmtId="0" fontId="5" fillId="0" borderId="1" xfId="0" applyFont="1" applyBorder="1" applyAlignment="1">
      <alignment horizontal="center" vertical="center" wrapText="1"/>
    </xf>
    <xf numFmtId="0" fontId="0" fillId="3" borderId="0" xfId="0" applyFill="1" applyAlignment="1">
      <alignment horizontal="left" vertical="top" wrapText="1"/>
    </xf>
    <xf numFmtId="0" fontId="0" fillId="0" borderId="0" xfId="0" applyAlignment="1">
      <alignment horizontal="left" vertical="top" wrapText="1"/>
    </xf>
    <xf numFmtId="0" fontId="0" fillId="0" borderId="0" xfId="0" applyAlignment="1">
      <alignment horizontal="left"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15"/>
  <sheetViews>
    <sheetView workbookViewId="0" topLeftCell="A1">
      <selection activeCell="F11" sqref="F11"/>
    </sheetView>
  </sheetViews>
  <sheetFormatPr defaultColWidth="9.140625" defaultRowHeight="15"/>
  <cols>
    <col min="1" max="1" width="23.7109375" style="0" customWidth="1"/>
  </cols>
  <sheetData>
    <row r="2" spans="1:10" ht="15">
      <c r="A2" s="26" t="s">
        <v>0</v>
      </c>
      <c r="B2" s="26"/>
      <c r="C2" s="26"/>
      <c r="D2" s="26"/>
      <c r="E2" s="26"/>
      <c r="F2" s="26"/>
      <c r="G2" s="26"/>
      <c r="H2" s="26"/>
      <c r="I2" s="26"/>
      <c r="J2" s="26"/>
    </row>
    <row r="3" spans="1:10" ht="15">
      <c r="A3" s="26"/>
      <c r="B3" s="26"/>
      <c r="C3" s="26"/>
      <c r="D3" s="26"/>
      <c r="E3" s="26"/>
      <c r="F3" s="26"/>
      <c r="G3" s="26"/>
      <c r="H3" s="26"/>
      <c r="I3" s="26"/>
      <c r="J3" s="26"/>
    </row>
    <row r="4" spans="1:10" ht="15">
      <c r="A4" s="26"/>
      <c r="B4" s="26"/>
      <c r="C4" s="26"/>
      <c r="D4" s="26"/>
      <c r="E4" s="26"/>
      <c r="F4" s="26"/>
      <c r="G4" s="26"/>
      <c r="H4" s="26"/>
      <c r="I4" s="26"/>
      <c r="J4" s="26"/>
    </row>
    <row r="5" spans="1:10" ht="15">
      <c r="A5" s="26"/>
      <c r="B5" s="26"/>
      <c r="C5" s="26"/>
      <c r="D5" s="26"/>
      <c r="E5" s="26"/>
      <c r="F5" s="26"/>
      <c r="G5" s="26"/>
      <c r="H5" s="26"/>
      <c r="I5" s="26"/>
      <c r="J5" s="26"/>
    </row>
    <row r="7" spans="1:6" ht="15">
      <c r="A7" s="1" t="s">
        <v>1</v>
      </c>
      <c r="C7" t="s">
        <v>2</v>
      </c>
      <c r="F7" t="s">
        <v>3</v>
      </c>
    </row>
    <row r="8" spans="1:6" ht="15">
      <c r="A8" s="1" t="s">
        <v>4</v>
      </c>
      <c r="F8" t="s">
        <v>3</v>
      </c>
    </row>
    <row r="9" spans="1:6" ht="15">
      <c r="A9" s="1" t="s">
        <v>5</v>
      </c>
      <c r="B9" t="s">
        <v>6</v>
      </c>
      <c r="C9" t="s">
        <v>2</v>
      </c>
      <c r="D9" t="s">
        <v>7</v>
      </c>
      <c r="E9" t="s">
        <v>8</v>
      </c>
      <c r="F9" t="s">
        <v>3</v>
      </c>
    </row>
    <row r="10" spans="1:7" ht="15">
      <c r="A10" s="1" t="s">
        <v>9</v>
      </c>
      <c r="D10" t="s">
        <v>7</v>
      </c>
      <c r="G10" t="s">
        <v>10</v>
      </c>
    </row>
    <row r="11" spans="1:6" ht="15">
      <c r="A11" s="1" t="s">
        <v>11</v>
      </c>
      <c r="C11" t="s">
        <v>2</v>
      </c>
      <c r="F11" t="s">
        <v>3</v>
      </c>
    </row>
    <row r="12" spans="1:2" ht="15">
      <c r="A12" s="1" t="s">
        <v>12</v>
      </c>
      <c r="B12" t="s">
        <v>6</v>
      </c>
    </row>
    <row r="15" spans="1:10" ht="33" customHeight="1">
      <c r="A15" s="27" t="s">
        <v>13</v>
      </c>
      <c r="B15" s="27"/>
      <c r="C15" s="27"/>
      <c r="D15" s="27"/>
      <c r="E15" s="27"/>
      <c r="F15" s="27"/>
      <c r="G15" s="27"/>
      <c r="H15" s="27"/>
      <c r="I15" s="27"/>
      <c r="J15" s="27"/>
    </row>
  </sheetData>
  <mergeCells count="2">
    <mergeCell ref="A2:J5"/>
    <mergeCell ref="A15:J15"/>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825D8-10C4-4A48-BFBE-5738BCF4B047}">
  <sheetPr>
    <pageSetUpPr fitToPage="1"/>
  </sheetPr>
  <dimension ref="A1:K11"/>
  <sheetViews>
    <sheetView tabSelected="1" zoomScale="70" zoomScaleNormal="70" workbookViewId="0" topLeftCell="A1">
      <selection activeCell="E7" sqref="E7"/>
    </sheetView>
  </sheetViews>
  <sheetFormatPr defaultColWidth="9.140625" defaultRowHeight="15"/>
  <cols>
    <col min="1" max="1" width="6.7109375" style="0" customWidth="1"/>
    <col min="2" max="2" width="14.57421875" style="0" customWidth="1"/>
    <col min="3" max="3" width="16.28125" style="17" customWidth="1"/>
    <col min="4" max="4" width="32.7109375" style="0" customWidth="1"/>
    <col min="5" max="5" width="146.57421875" style="0" customWidth="1"/>
    <col min="6" max="6" width="60.7109375" style="0" customWidth="1"/>
    <col min="7" max="7" width="16.421875" style="0" customWidth="1"/>
    <col min="8" max="8" width="7.57421875" style="0" bestFit="1" customWidth="1"/>
    <col min="9" max="9" width="16.28125" style="0" customWidth="1"/>
    <col min="10" max="10" width="15.28125" style="0" customWidth="1"/>
    <col min="11" max="11" width="24.28125" style="0" customWidth="1"/>
  </cols>
  <sheetData>
    <row r="1" spans="1:6" ht="33" customHeight="1">
      <c r="A1" s="22" t="s">
        <v>44</v>
      </c>
      <c r="E1" s="15"/>
      <c r="F1" s="14" t="s">
        <v>14</v>
      </c>
    </row>
    <row r="2" spans="1:6" ht="33" customHeight="1">
      <c r="A2" s="23" t="s">
        <v>45</v>
      </c>
      <c r="E2" s="15"/>
      <c r="F2" s="14"/>
    </row>
    <row r="4" spans="1:11" ht="45">
      <c r="A4" s="11" t="s">
        <v>15</v>
      </c>
      <c r="B4" s="11" t="s">
        <v>16</v>
      </c>
      <c r="C4" s="11" t="s">
        <v>17</v>
      </c>
      <c r="D4" s="11" t="s">
        <v>18</v>
      </c>
      <c r="E4" s="11" t="s">
        <v>19</v>
      </c>
      <c r="F4" s="11" t="s">
        <v>20</v>
      </c>
      <c r="G4" s="11" t="s">
        <v>21</v>
      </c>
      <c r="H4" s="11" t="s">
        <v>22</v>
      </c>
      <c r="I4" s="11" t="s">
        <v>23</v>
      </c>
      <c r="J4" s="11" t="s">
        <v>24</v>
      </c>
      <c r="K4" s="11" t="s">
        <v>25</v>
      </c>
    </row>
    <row r="5" spans="1:11" ht="408.6" customHeight="1">
      <c r="A5" s="3" t="s">
        <v>26</v>
      </c>
      <c r="B5" s="16" t="s">
        <v>27</v>
      </c>
      <c r="C5" s="16" t="s">
        <v>28</v>
      </c>
      <c r="D5" s="2" t="s">
        <v>29</v>
      </c>
      <c r="E5" s="19" t="s">
        <v>30</v>
      </c>
      <c r="F5" s="12"/>
      <c r="G5" s="13"/>
      <c r="H5" s="3">
        <v>1</v>
      </c>
      <c r="I5" s="4">
        <f aca="true" t="shared" si="0" ref="I5:I9">H5*G5</f>
        <v>0</v>
      </c>
      <c r="J5" s="5">
        <f aca="true" t="shared" si="1" ref="J5:J9">0.21*I5</f>
        <v>0</v>
      </c>
      <c r="K5" s="4">
        <f aca="true" t="shared" si="2" ref="K5:K9">I5+J5</f>
        <v>0</v>
      </c>
    </row>
    <row r="6" spans="1:11" ht="141" customHeight="1">
      <c r="A6" s="3" t="s">
        <v>31</v>
      </c>
      <c r="B6" s="16" t="s">
        <v>27</v>
      </c>
      <c r="C6" s="16" t="s">
        <v>28</v>
      </c>
      <c r="D6" s="2" t="s">
        <v>32</v>
      </c>
      <c r="E6" s="20" t="s">
        <v>33</v>
      </c>
      <c r="F6" s="12"/>
      <c r="G6" s="13"/>
      <c r="H6" s="3">
        <v>2</v>
      </c>
      <c r="I6" s="4">
        <f t="shared" si="0"/>
        <v>0</v>
      </c>
      <c r="J6" s="5">
        <f t="shared" si="1"/>
        <v>0</v>
      </c>
      <c r="K6" s="4">
        <f t="shared" si="2"/>
        <v>0</v>
      </c>
    </row>
    <row r="7" spans="1:11" ht="178.15" customHeight="1">
      <c r="A7" s="3" t="s">
        <v>34</v>
      </c>
      <c r="B7" s="16" t="s">
        <v>35</v>
      </c>
      <c r="C7" s="16" t="s">
        <v>28</v>
      </c>
      <c r="D7" s="2" t="s">
        <v>36</v>
      </c>
      <c r="E7" s="2" t="s">
        <v>46</v>
      </c>
      <c r="F7" s="12"/>
      <c r="G7" s="13"/>
      <c r="H7" s="3">
        <v>1</v>
      </c>
      <c r="I7" s="4">
        <f t="shared" si="0"/>
        <v>0</v>
      </c>
      <c r="J7" s="5">
        <f t="shared" si="1"/>
        <v>0</v>
      </c>
      <c r="K7" s="4">
        <f t="shared" si="2"/>
        <v>0</v>
      </c>
    </row>
    <row r="8" spans="1:11" ht="178.15" customHeight="1">
      <c r="A8" s="18" t="s">
        <v>37</v>
      </c>
      <c r="B8" s="16" t="s">
        <v>35</v>
      </c>
      <c r="C8" s="16" t="s">
        <v>28</v>
      </c>
      <c r="D8" s="2" t="s">
        <v>38</v>
      </c>
      <c r="E8" s="6" t="s">
        <v>39</v>
      </c>
      <c r="F8" s="12"/>
      <c r="G8" s="13"/>
      <c r="H8" s="3">
        <v>1</v>
      </c>
      <c r="I8" s="4">
        <f aca="true" t="shared" si="3" ref="I8">H8*G8</f>
        <v>0</v>
      </c>
      <c r="J8" s="5">
        <f aca="true" t="shared" si="4" ref="J8">0.21*I8</f>
        <v>0</v>
      </c>
      <c r="K8" s="4">
        <f aca="true" t="shared" si="5" ref="K8">I8+J8</f>
        <v>0</v>
      </c>
    </row>
    <row r="9" spans="1:11" ht="96.6" customHeight="1" thickBot="1">
      <c r="A9" s="24" t="s">
        <v>43</v>
      </c>
      <c r="B9" s="25" t="s">
        <v>35</v>
      </c>
      <c r="C9" s="25" t="s">
        <v>28</v>
      </c>
      <c r="D9" s="6" t="s">
        <v>41</v>
      </c>
      <c r="E9" s="6" t="s">
        <v>42</v>
      </c>
      <c r="F9" s="21"/>
      <c r="G9" s="13"/>
      <c r="H9" s="3">
        <v>1</v>
      </c>
      <c r="I9" s="4">
        <f t="shared" si="0"/>
        <v>0</v>
      </c>
      <c r="J9" s="5">
        <f t="shared" si="1"/>
        <v>0</v>
      </c>
      <c r="K9" s="4">
        <f t="shared" si="2"/>
        <v>0</v>
      </c>
    </row>
    <row r="10" spans="7:11" ht="29.65" customHeight="1" thickBot="1">
      <c r="G10" s="7"/>
      <c r="H10" s="8"/>
      <c r="I10" s="9">
        <f>SUM(I5:I9)</f>
        <v>0</v>
      </c>
      <c r="J10" s="9">
        <f>SUM(J5:J9)</f>
        <v>0</v>
      </c>
      <c r="K10" s="10">
        <f>SUM(K5:K9)</f>
        <v>0</v>
      </c>
    </row>
    <row r="11" spans="1:11" ht="63.6" customHeight="1">
      <c r="A11" s="28" t="s">
        <v>40</v>
      </c>
      <c r="B11" s="28"/>
      <c r="C11" s="28"/>
      <c r="D11" s="28"/>
      <c r="E11" s="28"/>
      <c r="F11" s="28"/>
      <c r="G11" s="28"/>
      <c r="H11" s="28"/>
      <c r="I11" s="28"/>
      <c r="J11" s="28"/>
      <c r="K11" s="28"/>
    </row>
  </sheetData>
  <mergeCells count="1">
    <mergeCell ref="A11:K11"/>
  </mergeCells>
  <printOptions/>
  <pageMargins left="0.7" right="0.7" top="0.787401575" bottom="0.787401575" header="0.3" footer="0.3"/>
  <pageSetup fitToHeight="0" fitToWidth="1" horizontalDpi="600" verticalDpi="600" orientation="landscape" paperSize="9" scale="3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433658424F634419798986AA9C6288F" ma:contentTypeVersion="15" ma:contentTypeDescription="Vytvoří nový dokument" ma:contentTypeScope="" ma:versionID="699db3f58ac4291b6ef2af7fdb5afd12">
  <xsd:schema xmlns:xsd="http://www.w3.org/2001/XMLSchema" xmlns:xs="http://www.w3.org/2001/XMLSchema" xmlns:p="http://schemas.microsoft.com/office/2006/metadata/properties" xmlns:ns2="75c601e6-9772-4780-a0a4-e3bdc3d14196" xmlns:ns3="fd43e9a8-26a7-4f14-8299-faca8954f848" targetNamespace="http://schemas.microsoft.com/office/2006/metadata/properties" ma:root="true" ma:fieldsID="3e37f46f9627d3a2fda34808d1bf1349" ns2:_="" ns3:_="">
    <xsd:import namespace="75c601e6-9772-4780-a0a4-e3bdc3d14196"/>
    <xsd:import namespace="fd43e9a8-26a7-4f14-8299-faca8954f84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c601e6-9772-4780-a0a4-e3bdc3d141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Značky obrázků" ma:readOnly="false" ma:fieldId="{5cf76f15-5ced-4ddc-b409-7134ff3c332f}" ma:taxonomyMulti="true" ma:sspId="bce56c0d-8add-4fe5-85a8-9b3e3d2b7a8a"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3e9a8-26a7-4f14-8299-faca8954f84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6310b16-1536-4837-bb4a-86a4ebd2c150}" ma:internalName="TaxCatchAll" ma:showField="CatchAllData" ma:web="fd43e9a8-26a7-4f14-8299-faca8954f848">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5c601e6-9772-4780-a0a4-e3bdc3d14196">
      <Terms xmlns="http://schemas.microsoft.com/office/infopath/2007/PartnerControls"/>
    </lcf76f155ced4ddcb4097134ff3c332f>
    <TaxCatchAll xmlns="fd43e9a8-26a7-4f14-8299-faca8954f84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816A31-8FA3-49E6-BF9A-A86678AA5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c601e6-9772-4780-a0a4-e3bdc3d14196"/>
    <ds:schemaRef ds:uri="fd43e9a8-26a7-4f14-8299-faca8954f8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A84E91-EEC1-4966-8EF8-1E00FAFB5B7B}">
  <ds:schemaRefs>
    <ds:schemaRef ds:uri="http://schemas.microsoft.com/office/2006/metadata/properties"/>
    <ds:schemaRef ds:uri="http://schemas.microsoft.com/office/infopath/2007/PartnerControls"/>
    <ds:schemaRef ds:uri="75c601e6-9772-4780-a0a4-e3bdc3d14196"/>
    <ds:schemaRef ds:uri="fd43e9a8-26a7-4f14-8299-faca8954f848"/>
  </ds:schemaRefs>
</ds:datastoreItem>
</file>

<file path=customXml/itemProps3.xml><?xml version="1.0" encoding="utf-8"?>
<ds:datastoreItem xmlns:ds="http://schemas.openxmlformats.org/officeDocument/2006/customXml" ds:itemID="{1376AC60-5073-4441-95B2-DC44380AEB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Jiří Štefek</cp:lastModifiedBy>
  <dcterms:created xsi:type="dcterms:W3CDTF">2022-07-27T08:48:34Z</dcterms:created>
  <dcterms:modified xsi:type="dcterms:W3CDTF">2024-06-26T13:54:39Z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0x0101001433658424F634419798986AA9C6288F</vt:lpwstr>
  </property>
  <property fmtid="{D5CDD505-2E9C-101B-9397-08002B2CF9AE}" pid="3" name="MediaServiceImageTags">
    <vt:lpwstr/>
  </property>
</Properties>
</file>