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840" firstSheet="1" activeTab="1"/>
  </bookViews>
  <sheets>
    <sheet name="Úvod" sheetId="12" r:id="rId1"/>
    <sheet name="List1" sheetId="13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<sst xmlns="http://schemas.openxmlformats.org/spreadsheetml/2006/main" count="121" uniqueCount="87">
  <si>
    <t xml:space="preserve">Vážení, dovolujeme si požádat vás tímto o doplnění specifikací u vybavení, které budeme pořizovat v rámci projektu Národního plánu obnovy na Slezské univerzitě. Vybavení je rozděleno do několika okruhů (listů). Součásti jsou k okruhům přiřazeny dle požadavků v rámci projektu. Pro lepší orientaci následuje přehled: </t>
  </si>
  <si>
    <t>AV vybavení distanční</t>
  </si>
  <si>
    <t>OPF</t>
  </si>
  <si>
    <t>FÚ</t>
  </si>
  <si>
    <t>AV multimediální techniky</t>
  </si>
  <si>
    <t>IT technika</t>
  </si>
  <si>
    <t>FPF</t>
  </si>
  <si>
    <t>MÚ</t>
  </si>
  <si>
    <t xml:space="preserve"> </t>
  </si>
  <si>
    <t>Servery</t>
  </si>
  <si>
    <t>REK</t>
  </si>
  <si>
    <t>Nábytek</t>
  </si>
  <si>
    <t>Přenosový vůz</t>
  </si>
  <si>
    <t xml:space="preserve">Ke každé oblasti je přiřazen list s daty, která vycházejí z projektu. Najdete zde např. popis rozpočtových položek, jejich alokaci nebo předpokládanou osobu pro stanovení specifikace. </t>
  </si>
  <si>
    <t>(účastník doplní žlutě podbarvěná pole)</t>
  </si>
  <si>
    <t>Číslo</t>
  </si>
  <si>
    <t>Součást/umístění</t>
  </si>
  <si>
    <t>Projekt</t>
  </si>
  <si>
    <t>Název vybavení</t>
  </si>
  <si>
    <t>Specifikace vybavení*</t>
  </si>
  <si>
    <t>Model nebo modelová řada nabízeného vybavení včetně odkazu na webové stránky výrobce s uvedeným nabízeným vybavením (vyplní účastník)</t>
  </si>
  <si>
    <t>Cena v Kč bez DPH / 1 ks</t>
  </si>
  <si>
    <t>Počet ks</t>
  </si>
  <si>
    <t>Cena v Kč bez DPH celkem</t>
  </si>
  <si>
    <t>DPH</t>
  </si>
  <si>
    <t>Cena v Kč vč. DPH celkem</t>
  </si>
  <si>
    <t>1.</t>
  </si>
  <si>
    <t>REK-CIT
Na Rybníčku</t>
  </si>
  <si>
    <t>NPO SU 2022-24</t>
  </si>
  <si>
    <t>2.</t>
  </si>
  <si>
    <t>Diskové pole včetně disků</t>
  </si>
  <si>
    <t>3.</t>
  </si>
  <si>
    <t>4.</t>
  </si>
  <si>
    <t>MÚ
Na Rybníčku</t>
  </si>
  <si>
    <t>5.</t>
  </si>
  <si>
    <t>6.</t>
  </si>
  <si>
    <t>Pevné disky pro rozšíření diskového pole</t>
  </si>
  <si>
    <t>Typ disku: Výkonný 3,5" disk určený pro datová úložiště s provozem 24/7
Kapacita: Minimálně 18 TB
Vyrovnávací paměť: Minimálně 512 MB
Rychlost čtení a zápisu: Minimálně  250 MB/s
Životnost: Minimálně  2 500 000 h
Záruka: 5 let</t>
  </si>
  <si>
    <t>7.</t>
  </si>
  <si>
    <t>Diskové pole včetně velkokapacitních SSD disků</t>
  </si>
  <si>
    <t>Typ zařízení: Datové úložiště (NAS), provedení k montáži do racku, výška 2U
Paměť diskového pole: RAM
Pozice pro diskové jednotky: Minimálně 8 pozic kompatibilních s 3,5" SATA HDD, 2,5" SATA HDD a 2,5" SATA SSD
Osazená disková kapacita: Minimálně 6 pozic osazených SSD disky s minimální kapacitou každého disku 7,68 TB určenými pro provoz 24/7 v datacentrech 
Rozhraní diskového pole: Minimálně 2 x RJ45 10GbE SFP+, Minimálně 1 x USB 3.2 Gen 2
Napájení: 2 hotswap zdroje včetně napájecích kabelů s koncovkou C14
Dílčí příslušenství: Rail kit pro montáž do racku
Záruka: 3 roky</t>
  </si>
  <si>
    <t>8.</t>
  </si>
  <si>
    <t>FÚ
Hauerova</t>
  </si>
  <si>
    <t>Zálohovací NAS systém bez disků pro MMT</t>
  </si>
  <si>
    <t>NAS 2×, 0,98 GB DDR4 (max. 0,98 GB ),
 2 × USB 3.2 Gen 1 (USB 3.0), 1 × LAN, 
provedení desktop
záruka 2 roky</t>
  </si>
  <si>
    <t>9.</t>
  </si>
  <si>
    <t>Disky pro zálohovací systém (NAS)  min. 14TB
SATA III 
Rychlost čtení min. 270 MB/s, 
Rychlost zápisu min. 270 MB/s, 
Vyrovnávací paměť 256 MB, 
Mean Time Before Failure min. 2 500 000 h
Záruka 2 roky</t>
  </si>
  <si>
    <t>10.</t>
  </si>
  <si>
    <t>FÚ
Bezručovo nám.</t>
  </si>
  <si>
    <t>Samostatné diskové úložiště (včetně disků)</t>
  </si>
  <si>
    <t>NAS uložiště pro min. 8 disků, které jsou určené pro serverové či NAS použití. 
Disky vyměnitelné za provozu. 
Minimální kapacita celého uložiště je 80TB. 
Rychlost disků min. 7200ot/min. Rychlost čtení/zápisů disků min.  262 MB/s.
Min. čtyřjádrové CPU.
Min. RAM 4 GB DDR4 ECC
Rychlost čtení NAS min. 2 300 MB/s.
NAS je v rackovém provedení. Včetně příslušenství pro montáž do racku.
2 × USB 3.2 Gen 1 (USB 3.0), 4 × RJ-45 1GbE LAN, 1 × eSATA
Redundantní napájení.
Záruka: 2 roky</t>
  </si>
  <si>
    <t>11.</t>
  </si>
  <si>
    <t>M disk média</t>
  </si>
  <si>
    <t>Média M-DISCBD-R Single Layer, 
Kapacita min. 25GB, rychlost zápisu až 4x, 
potisknutelná 
technologie MDISC.
Záruka 1 rok</t>
  </si>
  <si>
    <t>12.</t>
  </si>
  <si>
    <t>Externí pevný disk 3,5"</t>
  </si>
  <si>
    <t>Externí disk, formát 3,5", 
kapacita min. 10 TB, rozhraní USB 3.0, 
rychlost přenosu dat až 5 Gb/s, 
externí napájení, podpora Windows a Mac.
Záruka 1 rok</t>
  </si>
  <si>
    <t>13.</t>
  </si>
  <si>
    <t>Externí pevný disk 2,5"</t>
  </si>
  <si>
    <t>Externí disk min. 2000 GB - HDD úložiště, 
s připojením USB 3.2 Gen 1 (USB 3.0), 
stupeň krytí IP 68, materiál guma, pouzdro a kabel součástí balení.
Záruka 1 rok</t>
  </si>
  <si>
    <t>14.</t>
  </si>
  <si>
    <t>Pevný disk SSD</t>
  </si>
  <si>
    <t>Externí disk min. 1000 GB - SSD úložiště, 
s připojením NVMe, 
rychlost čtení až 1050MB/s, rychlost zápisu až 1000MB/s,
AES-256 šifrování, materiál hliník, kabel součástí balení.
Záruka 1 rok</t>
  </si>
  <si>
    <t>15.</t>
  </si>
  <si>
    <t>USB flash disk 32 GB</t>
  </si>
  <si>
    <t>Flash disk 32 GB - USB 3.2 Gen 1 (USB 3.0), konektor USB-A, rychlost zápisu 40 MB/s, rychlost čtení 90 MB/s.
Záruka 1 rok</t>
  </si>
  <si>
    <t>16.</t>
  </si>
  <si>
    <t>USB flash disk 16 GB</t>
  </si>
  <si>
    <t>Flash disk 16 GB - USB 2.0, konektor USB-A.
Záruka 1 rok</t>
  </si>
  <si>
    <t>17.</t>
  </si>
  <si>
    <t>USB flash disk OTD</t>
  </si>
  <si>
    <t>Flash disk 128 GB - USB 3.2 Gen 1 (USB 3.0), konektor USB-A a USB-C, rychlost zápisu až 150 MB/s, rychlost čtení až 150 MB/s, softwarové AES-128 šifrování, OTG
Záruka 1 rok</t>
  </si>
  <si>
    <t>FPF
Masarykova</t>
  </si>
  <si>
    <t>PHD-INFRA</t>
  </si>
  <si>
    <t>Server (FPF)</t>
  </si>
  <si>
    <r>
      <t xml:space="preserve">Server typu tower, 
procesor min. 8000 bodů v PassMarku </t>
    </r>
    <r>
      <rPr>
        <b/>
        <sz val="11"/>
        <color theme="1"/>
        <rFont val="Calibri"/>
        <family val="2"/>
        <scheme val="minor"/>
      </rPr>
      <t>(doložit např. printscreenem platným ke dni podání nabídky)</t>
    </r>
    <r>
      <rPr>
        <sz val="11"/>
        <color theme="1"/>
        <rFont val="Calibri"/>
        <family val="2"/>
        <scheme val="minor"/>
      </rPr>
      <t>,
min. 32 GB paměti generace alespoň DDR4 s možností rozšíření na min. 128 GB, 
podpora ECC, 
min. 4 pozice pro pevné disky, osazeno min. 2,5 TB, z toho alespoň 750 GB kapacity na SSD, 
min. jeden volný slot PCIe, 2x GLAN, TMP, 
podpora virtualizace, vzdálená správa, podpora instalace serverových operačních systémů v nejnovějších verzích
Záruka: 2 roky</t>
    </r>
  </si>
  <si>
    <t>Výkonný server pro Matematický ústav</t>
  </si>
  <si>
    <r>
      <t xml:space="preserve">Typ počítače: Jednosocketový server, provedení k montáži do racku s výškou 1U
Výkon procesoru: Výkonný serverový procesor s alespoň 16 jádry, výkon v testu PassMark CPU Mark min. 29000 bodů </t>
    </r>
    <r>
      <rPr>
        <b/>
        <sz val="11"/>
        <color theme="1"/>
        <rFont val="Calibri"/>
        <family val="2"/>
        <scheme val="minor"/>
      </rPr>
      <t>(doložit např. printscreenem platným ke dni podání nabídky)</t>
    </r>
    <r>
      <rPr>
        <sz val="11"/>
        <color theme="1"/>
        <rFont val="Calibri"/>
        <family val="2"/>
        <scheme val="minor"/>
      </rPr>
      <t>,
Standardní paměť: 32GB registered DDR4 RAM s možností osadit dalších min. 32GB RAM v budoucnu bez nutnosti výměny stávajících modulů
Interní jednotky: 1x hotswap 480GB SSD disk, hw řadič s podporou alespoň RAID 0, 1 a 5
Další vlastnosti: Nezávislá správa a monitoring serveru samostatnou kartou s podporou kvm, správy napájení, ssh a https, 2 RJ45 porty 1GbE, ližiny pro montáž do racku, TPM 2.0 nebo vyšší
Napájení: 2 hotswap zdroje včetně napájecího kabelu s C14 koncovkou
Instalovaný OS: Windows Server 2022 Standard nebo novější
Záruka: 3 roky</t>
    </r>
  </si>
  <si>
    <t>Datové úložiště k serveru pro Matematický ústav</t>
  </si>
  <si>
    <t>Datové úložiště (NAS), provedení k montáži do racku, výška 2U, 
alespoň 8 3.5“ pozic, 4 pozice osazené 18TB 3.5“ disky 7200ot./min a cache min. 512MB, 
minimálně 4 jádrové CPU, 8GB DDR4 ECC RAM s možností rozšíření na 64GB, duální 10GbE rozhranní se SFP+ porty, 
2 hotswap zdroje včetně napájecích kabelů s C14 koncovkou, 
rail kit pro montáž do racku, 
záruka 3 roky na NAS, záruka 5 let na disky.</t>
  </si>
  <si>
    <t>Založní UPS zdroj k serveru pro Matematický ústav</t>
  </si>
  <si>
    <t>Záložní zdroj (UPS), provedení k montáži do racku, výška max. 2U, 
jmenovitý výkon min. 1000 W a min. 1500VA, výdrž při zátěži 1000W min. 7 min a při zátěži 500W min. 25min 30s, 
výstupní zásuvky min. 4x C13, monitoring UPS prostřednictvím USB portu + sériového portu + Ethernet portu (všechny 3 porty musí být součástí dodávky UPS), 
záruka 3 roky na UPS a 2 roky na baterii.</t>
  </si>
  <si>
    <t>*V případě, že se v zadávacích podmínkách vyskytnou požadavky nebo odkazy na obchodní názvy některých výrobků nebo dodávek, nebo jména a příjmení či názvy obchodních firem, specifická označení zboží a služeb, které platí pro určitou osobu, popřípadě její organizační složku, za příznačné, patenty, ochranné známky nebo označení původu, umožňuje zadavatel pro plnění veřejné zakázky použití i jiných, kvalitativně a technicky srovnatelných řešení.
Minimální technické požadavky na vlastnosti předmětu veřejné zakázky - povolená tolerance exaktních číselných hodnot, které nejsou dány rozpětím min. - max., je +/- 10 % (pokud není uvedeno jinak) za podmínky dodržení požadovaných funkčních vlastnosti jednotlivých komponent  .</t>
  </si>
  <si>
    <t>NAS úložiště, montáž do racku (včetně lyžin), výška max 2U, alespoň 12 hotswap pozic pro 3.5“ disky, 32GB RAM, duální 25/10gbit SFP28+ karta, redundantní napájení, podpora hw šifrování, včetně rozšiřující jednotky s dalšími 12 hotswap diskovými sloty, včetně 16x 16TB SATA enterprise disků (provoz 24/7, cmr, 7200rpm, podpora 4k sektorů) podpora minimálně protokolů SMB (možnost integrace s Windows ACL) a NFS (včetně podpory Kerberos autentizace), iSCSI, webový management
Záruka: 3 roky</t>
  </si>
  <si>
    <r>
      <t xml:space="preserve">Příloha č. 4 Výzvy k podání nabídek na veřejnou zakázku s názvem: </t>
    </r>
    <r>
      <rPr>
        <b/>
        <i/>
        <sz val="16"/>
        <color theme="1"/>
        <rFont val="Calibri"/>
        <family val="2"/>
        <scheme val="minor"/>
      </rPr>
      <t xml:space="preserve">Dodávka prvků síťové, serverové a zálohovací infrastruktury SU </t>
    </r>
  </si>
  <si>
    <t>Technická specifikace a soupis dodávek pro část 2 veřejné zakázky: Dodávka datových úložišť, serverů a drobného zálohovacího zařízení</t>
  </si>
  <si>
    <r>
      <rPr>
        <b/>
        <sz val="11"/>
        <rFont val="Calibri"/>
        <family val="2"/>
        <scheme val="minor"/>
      </rPr>
      <t>Disky pro zálohovací systém</t>
    </r>
    <r>
      <rPr>
        <b/>
        <sz val="11"/>
        <color rgb="FFFF0000"/>
        <rFont val="Calibri"/>
        <family val="2"/>
        <scheme val="minor"/>
      </rPr>
      <t xml:space="preserve"> (k výrobku č. 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</si>
</sst>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/>
    </xf>
    <xf numFmtId="0" fontId="0" fillId="3" borderId="0" xfId="0" applyFill="1"/>
    <xf numFmtId="0" fontId="0" fillId="4" borderId="0" xfId="0" applyFill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0" fillId="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5"/>
  <sheetViews>
    <sheetView workbookViewId="0" topLeftCell="A1">
      <selection activeCell="F11" sqref="F11"/>
    </sheetView>
  </sheetViews>
  <sheetFormatPr defaultColWidth="9.140625" defaultRowHeight="15"/>
  <cols>
    <col min="1" max="1" width="23.7109375" style="0" customWidth="1"/>
  </cols>
  <sheetData>
    <row r="2" spans="1:10" ht="1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5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ht="15">
      <c r="A5" s="21"/>
      <c r="B5" s="21"/>
      <c r="C5" s="21"/>
      <c r="D5" s="21"/>
      <c r="E5" s="21"/>
      <c r="F5" s="21"/>
      <c r="G5" s="21"/>
      <c r="H5" s="21"/>
      <c r="I5" s="21"/>
      <c r="J5" s="21"/>
    </row>
    <row r="7" spans="1:6" ht="15">
      <c r="A7" s="1" t="s">
        <v>1</v>
      </c>
      <c r="C7" t="s">
        <v>2</v>
      </c>
      <c r="F7" t="s">
        <v>3</v>
      </c>
    </row>
    <row r="8" spans="1:6" ht="15">
      <c r="A8" s="1" t="s">
        <v>4</v>
      </c>
      <c r="F8" t="s">
        <v>3</v>
      </c>
    </row>
    <row r="9" spans="1:6" ht="15">
      <c r="A9" s="1" t="s">
        <v>5</v>
      </c>
      <c r="B9" t="s">
        <v>6</v>
      </c>
      <c r="C9" t="s">
        <v>2</v>
      </c>
      <c r="D9" t="s">
        <v>7</v>
      </c>
      <c r="E9" t="s">
        <v>8</v>
      </c>
      <c r="F9" t="s">
        <v>3</v>
      </c>
    </row>
    <row r="10" spans="1:7" ht="15">
      <c r="A10" s="1" t="s">
        <v>9</v>
      </c>
      <c r="D10" t="s">
        <v>7</v>
      </c>
      <c r="G10" t="s">
        <v>10</v>
      </c>
    </row>
    <row r="11" spans="1:6" ht="15">
      <c r="A11" s="1" t="s">
        <v>11</v>
      </c>
      <c r="C11" t="s">
        <v>2</v>
      </c>
      <c r="F11" t="s">
        <v>3</v>
      </c>
    </row>
    <row r="12" spans="1:2" ht="15">
      <c r="A12" s="1" t="s">
        <v>12</v>
      </c>
      <c r="B12" t="s">
        <v>6</v>
      </c>
    </row>
    <row r="15" spans="1:10" ht="33" customHeight="1">
      <c r="A15" s="22" t="s">
        <v>13</v>
      </c>
      <c r="B15" s="22"/>
      <c r="C15" s="22"/>
      <c r="D15" s="22"/>
      <c r="E15" s="22"/>
      <c r="F15" s="22"/>
      <c r="G15" s="22"/>
      <c r="H15" s="22"/>
      <c r="I15" s="22"/>
      <c r="J15" s="22"/>
    </row>
  </sheetData>
  <mergeCells count="2">
    <mergeCell ref="A2:J5"/>
    <mergeCell ref="A15:J1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825D8-10C4-4A48-BFBE-5738BCF4B047}">
  <sheetPr>
    <pageSetUpPr fitToPage="1"/>
  </sheetPr>
  <dimension ref="A1:K23"/>
  <sheetViews>
    <sheetView tabSelected="1" zoomScale="70" zoomScaleNormal="70" workbookViewId="0" topLeftCell="A1">
      <selection activeCell="K25" sqref="K25"/>
    </sheetView>
  </sheetViews>
  <sheetFormatPr defaultColWidth="9.140625" defaultRowHeight="15"/>
  <cols>
    <col min="1" max="1" width="6.7109375" style="0" customWidth="1"/>
    <col min="2" max="2" width="14.57421875" style="0" customWidth="1"/>
    <col min="3" max="3" width="16.28125" style="17" customWidth="1"/>
    <col min="4" max="4" width="32.7109375" style="0" customWidth="1"/>
    <col min="5" max="5" width="146.57421875" style="0" customWidth="1"/>
    <col min="6" max="6" width="60.7109375" style="0" customWidth="1"/>
    <col min="7" max="7" width="16.421875" style="0" customWidth="1"/>
    <col min="8" max="8" width="7.57421875" style="0" bestFit="1" customWidth="1"/>
    <col min="9" max="9" width="16.28125" style="0" customWidth="1"/>
    <col min="10" max="10" width="15.28125" style="0" customWidth="1"/>
    <col min="11" max="11" width="24.28125" style="0" customWidth="1"/>
  </cols>
  <sheetData>
    <row r="1" spans="1:6" ht="33.75" customHeight="1">
      <c r="A1" s="19" t="s">
        <v>84</v>
      </c>
      <c r="E1" s="15"/>
      <c r="F1" s="14" t="s">
        <v>14</v>
      </c>
    </row>
    <row r="2" ht="34.5" customHeight="1">
      <c r="A2" s="20" t="s">
        <v>85</v>
      </c>
    </row>
    <row r="3" ht="13.5" customHeight="1">
      <c r="A3" s="20"/>
    </row>
    <row r="4" spans="1:11" ht="45">
      <c r="A4" s="11" t="s">
        <v>15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22</v>
      </c>
      <c r="I4" s="11" t="s">
        <v>23</v>
      </c>
      <c r="J4" s="11" t="s">
        <v>24</v>
      </c>
      <c r="K4" s="11" t="s">
        <v>25</v>
      </c>
    </row>
    <row r="5" spans="1:11" ht="88.15" customHeight="1">
      <c r="A5" s="18" t="s">
        <v>26</v>
      </c>
      <c r="B5" s="16" t="s">
        <v>27</v>
      </c>
      <c r="C5" s="16" t="s">
        <v>28</v>
      </c>
      <c r="D5" s="2" t="s">
        <v>30</v>
      </c>
      <c r="E5" s="6" t="s">
        <v>83</v>
      </c>
      <c r="F5" s="12"/>
      <c r="G5" s="13"/>
      <c r="H5" s="3">
        <v>1</v>
      </c>
      <c r="I5" s="4">
        <f aca="true" t="shared" si="0" ref="I5:I21">H5*G5</f>
        <v>0</v>
      </c>
      <c r="J5" s="5">
        <f aca="true" t="shared" si="1" ref="J5:J21">0.21*I5</f>
        <v>0</v>
      </c>
      <c r="K5" s="4">
        <f aca="true" t="shared" si="2" ref="K5:K21">I5+J5</f>
        <v>0</v>
      </c>
    </row>
    <row r="6" spans="1:11" ht="90">
      <c r="A6" s="3" t="s">
        <v>29</v>
      </c>
      <c r="B6" s="16" t="s">
        <v>33</v>
      </c>
      <c r="C6" s="16" t="s">
        <v>28</v>
      </c>
      <c r="D6" s="2" t="s">
        <v>36</v>
      </c>
      <c r="E6" s="2" t="s">
        <v>37</v>
      </c>
      <c r="F6" s="12"/>
      <c r="G6" s="13"/>
      <c r="H6" s="24">
        <v>6</v>
      </c>
      <c r="I6" s="4">
        <f t="shared" si="0"/>
        <v>0</v>
      </c>
      <c r="J6" s="5">
        <f t="shared" si="1"/>
        <v>0</v>
      </c>
      <c r="K6" s="4">
        <f t="shared" si="2"/>
        <v>0</v>
      </c>
    </row>
    <row r="7" spans="1:11" ht="120">
      <c r="A7" s="18" t="s">
        <v>31</v>
      </c>
      <c r="B7" s="16" t="s">
        <v>33</v>
      </c>
      <c r="C7" s="16" t="s">
        <v>28</v>
      </c>
      <c r="D7" s="2" t="s">
        <v>39</v>
      </c>
      <c r="E7" s="2" t="s">
        <v>40</v>
      </c>
      <c r="F7" s="12"/>
      <c r="G7" s="13"/>
      <c r="H7" s="3">
        <v>1</v>
      </c>
      <c r="I7" s="4">
        <f t="shared" si="0"/>
        <v>0</v>
      </c>
      <c r="J7" s="5">
        <f t="shared" si="1"/>
        <v>0</v>
      </c>
      <c r="K7" s="4">
        <f t="shared" si="2"/>
        <v>0</v>
      </c>
    </row>
    <row r="8" spans="1:11" ht="60">
      <c r="A8" s="3" t="s">
        <v>32</v>
      </c>
      <c r="B8" s="16" t="s">
        <v>42</v>
      </c>
      <c r="C8" s="16" t="s">
        <v>28</v>
      </c>
      <c r="D8" s="2" t="s">
        <v>43</v>
      </c>
      <c r="E8" s="2" t="s">
        <v>44</v>
      </c>
      <c r="F8" s="12"/>
      <c r="G8" s="13"/>
      <c r="H8" s="3">
        <v>2</v>
      </c>
      <c r="I8" s="4">
        <f t="shared" si="0"/>
        <v>0</v>
      </c>
      <c r="J8" s="5">
        <f t="shared" si="1"/>
        <v>0</v>
      </c>
      <c r="K8" s="4">
        <f t="shared" si="2"/>
        <v>0</v>
      </c>
    </row>
    <row r="9" spans="1:11" ht="105">
      <c r="A9" s="18" t="s">
        <v>34</v>
      </c>
      <c r="B9" s="16" t="s">
        <v>42</v>
      </c>
      <c r="C9" s="16" t="s">
        <v>28</v>
      </c>
      <c r="D9" s="25" t="s">
        <v>86</v>
      </c>
      <c r="E9" s="2" t="s">
        <v>46</v>
      </c>
      <c r="F9" s="12"/>
      <c r="G9" s="13"/>
      <c r="H9" s="3">
        <v>4</v>
      </c>
      <c r="I9" s="4">
        <f t="shared" si="0"/>
        <v>0</v>
      </c>
      <c r="J9" s="5">
        <f t="shared" si="1"/>
        <v>0</v>
      </c>
      <c r="K9" s="4">
        <f t="shared" si="2"/>
        <v>0</v>
      </c>
    </row>
    <row r="10" spans="1:11" ht="165">
      <c r="A10" s="3" t="s">
        <v>35</v>
      </c>
      <c r="B10" s="16" t="s">
        <v>48</v>
      </c>
      <c r="C10" s="16" t="s">
        <v>28</v>
      </c>
      <c r="D10" s="2" t="s">
        <v>49</v>
      </c>
      <c r="E10" s="2" t="s">
        <v>50</v>
      </c>
      <c r="F10" s="12"/>
      <c r="G10" s="13"/>
      <c r="H10" s="3">
        <v>1</v>
      </c>
      <c r="I10" s="4">
        <f t="shared" si="0"/>
        <v>0</v>
      </c>
      <c r="J10" s="5">
        <f t="shared" si="1"/>
        <v>0</v>
      </c>
      <c r="K10" s="4">
        <f t="shared" si="2"/>
        <v>0</v>
      </c>
    </row>
    <row r="11" spans="1:11" ht="75">
      <c r="A11" s="18" t="s">
        <v>38</v>
      </c>
      <c r="B11" s="16" t="s">
        <v>42</v>
      </c>
      <c r="C11" s="16" t="s">
        <v>28</v>
      </c>
      <c r="D11" s="2" t="s">
        <v>52</v>
      </c>
      <c r="E11" s="2" t="s">
        <v>53</v>
      </c>
      <c r="F11" s="12"/>
      <c r="G11" s="13"/>
      <c r="H11" s="3">
        <v>10</v>
      </c>
      <c r="I11" s="4">
        <f t="shared" si="0"/>
        <v>0</v>
      </c>
      <c r="J11" s="5">
        <f t="shared" si="1"/>
        <v>0</v>
      </c>
      <c r="K11" s="4">
        <f t="shared" si="2"/>
        <v>0</v>
      </c>
    </row>
    <row r="12" spans="1:11" ht="75">
      <c r="A12" s="3" t="s">
        <v>41</v>
      </c>
      <c r="B12" s="16" t="s">
        <v>42</v>
      </c>
      <c r="C12" s="16" t="s">
        <v>28</v>
      </c>
      <c r="D12" s="2" t="s">
        <v>55</v>
      </c>
      <c r="E12" s="2" t="s">
        <v>56</v>
      </c>
      <c r="F12" s="12"/>
      <c r="G12" s="13"/>
      <c r="H12" s="3">
        <v>2</v>
      </c>
      <c r="I12" s="4">
        <f t="shared" si="0"/>
        <v>0</v>
      </c>
      <c r="J12" s="5">
        <f t="shared" si="1"/>
        <v>0</v>
      </c>
      <c r="K12" s="4">
        <f t="shared" si="2"/>
        <v>0</v>
      </c>
    </row>
    <row r="13" spans="1:11" ht="60">
      <c r="A13" s="18" t="s">
        <v>45</v>
      </c>
      <c r="B13" s="16" t="s">
        <v>42</v>
      </c>
      <c r="C13" s="16" t="s">
        <v>28</v>
      </c>
      <c r="D13" s="2" t="s">
        <v>58</v>
      </c>
      <c r="E13" s="2" t="s">
        <v>59</v>
      </c>
      <c r="F13" s="12"/>
      <c r="G13" s="13"/>
      <c r="H13" s="3">
        <v>12</v>
      </c>
      <c r="I13" s="4">
        <f t="shared" si="0"/>
        <v>0</v>
      </c>
      <c r="J13" s="5">
        <f t="shared" si="1"/>
        <v>0</v>
      </c>
      <c r="K13" s="4">
        <f t="shared" si="2"/>
        <v>0</v>
      </c>
    </row>
    <row r="14" spans="1:11" ht="75">
      <c r="A14" s="3" t="s">
        <v>47</v>
      </c>
      <c r="B14" s="16" t="s">
        <v>42</v>
      </c>
      <c r="C14" s="16" t="s">
        <v>28</v>
      </c>
      <c r="D14" s="2" t="s">
        <v>61</v>
      </c>
      <c r="E14" s="2" t="s">
        <v>62</v>
      </c>
      <c r="F14" s="12"/>
      <c r="G14" s="13"/>
      <c r="H14" s="3">
        <v>6</v>
      </c>
      <c r="I14" s="4">
        <f t="shared" si="0"/>
        <v>0</v>
      </c>
      <c r="J14" s="5">
        <f t="shared" si="1"/>
        <v>0</v>
      </c>
      <c r="K14" s="4">
        <f t="shared" si="2"/>
        <v>0</v>
      </c>
    </row>
    <row r="15" spans="1:11" ht="30">
      <c r="A15" s="18" t="s">
        <v>51</v>
      </c>
      <c r="B15" s="16" t="s">
        <v>42</v>
      </c>
      <c r="C15" s="16" t="s">
        <v>28</v>
      </c>
      <c r="D15" s="2" t="s">
        <v>64</v>
      </c>
      <c r="E15" s="2" t="s">
        <v>65</v>
      </c>
      <c r="F15" s="12"/>
      <c r="G15" s="13"/>
      <c r="H15" s="3">
        <v>25</v>
      </c>
      <c r="I15" s="4">
        <f t="shared" si="0"/>
        <v>0</v>
      </c>
      <c r="J15" s="5">
        <f t="shared" si="1"/>
        <v>0</v>
      </c>
      <c r="K15" s="4">
        <f t="shared" si="2"/>
        <v>0</v>
      </c>
    </row>
    <row r="16" spans="1:11" ht="30">
      <c r="A16" s="3" t="s">
        <v>54</v>
      </c>
      <c r="B16" s="16" t="s">
        <v>42</v>
      </c>
      <c r="C16" s="16" t="s">
        <v>28</v>
      </c>
      <c r="D16" s="2" t="s">
        <v>67</v>
      </c>
      <c r="E16" s="2" t="s">
        <v>68</v>
      </c>
      <c r="F16" s="12"/>
      <c r="G16" s="13"/>
      <c r="H16" s="3">
        <v>50</v>
      </c>
      <c r="I16" s="4">
        <f t="shared" si="0"/>
        <v>0</v>
      </c>
      <c r="J16" s="5">
        <f t="shared" si="1"/>
        <v>0</v>
      </c>
      <c r="K16" s="4">
        <f t="shared" si="2"/>
        <v>0</v>
      </c>
    </row>
    <row r="17" spans="1:11" ht="30">
      <c r="A17" s="18" t="s">
        <v>57</v>
      </c>
      <c r="B17" s="16" t="s">
        <v>42</v>
      </c>
      <c r="C17" s="16" t="s">
        <v>28</v>
      </c>
      <c r="D17" s="2" t="s">
        <v>70</v>
      </c>
      <c r="E17" s="2" t="s">
        <v>71</v>
      </c>
      <c r="F17" s="12"/>
      <c r="G17" s="13"/>
      <c r="H17" s="3">
        <v>2</v>
      </c>
      <c r="I17" s="4">
        <f t="shared" si="0"/>
        <v>0</v>
      </c>
      <c r="J17" s="5">
        <f t="shared" si="1"/>
        <v>0</v>
      </c>
      <c r="K17" s="4">
        <f t="shared" si="2"/>
        <v>0</v>
      </c>
    </row>
    <row r="18" spans="1:11" ht="120">
      <c r="A18" s="3" t="s">
        <v>60</v>
      </c>
      <c r="B18" s="16" t="s">
        <v>72</v>
      </c>
      <c r="C18" s="16" t="s">
        <v>73</v>
      </c>
      <c r="D18" s="2" t="s">
        <v>74</v>
      </c>
      <c r="E18" s="2" t="s">
        <v>75</v>
      </c>
      <c r="F18" s="12"/>
      <c r="G18" s="13"/>
      <c r="H18" s="3">
        <v>1</v>
      </c>
      <c r="I18" s="4">
        <f t="shared" si="0"/>
        <v>0</v>
      </c>
      <c r="J18" s="5">
        <f t="shared" si="1"/>
        <v>0</v>
      </c>
      <c r="K18" s="4">
        <f t="shared" si="2"/>
        <v>0</v>
      </c>
    </row>
    <row r="19" spans="1:11" ht="150">
      <c r="A19" s="18" t="s">
        <v>63</v>
      </c>
      <c r="B19" s="16" t="s">
        <v>33</v>
      </c>
      <c r="C19" s="16" t="s">
        <v>73</v>
      </c>
      <c r="D19" s="2" t="s">
        <v>76</v>
      </c>
      <c r="E19" s="2" t="s">
        <v>77</v>
      </c>
      <c r="F19" s="12"/>
      <c r="G19" s="13"/>
      <c r="H19" s="3">
        <v>1</v>
      </c>
      <c r="I19" s="4">
        <f t="shared" si="0"/>
        <v>0</v>
      </c>
      <c r="J19" s="5">
        <f t="shared" si="1"/>
        <v>0</v>
      </c>
      <c r="K19" s="4">
        <f t="shared" si="2"/>
        <v>0</v>
      </c>
    </row>
    <row r="20" spans="1:11" ht="90">
      <c r="A20" s="3" t="s">
        <v>66</v>
      </c>
      <c r="B20" s="16" t="s">
        <v>33</v>
      </c>
      <c r="C20" s="16" t="s">
        <v>73</v>
      </c>
      <c r="D20" s="2" t="s">
        <v>78</v>
      </c>
      <c r="E20" s="2" t="s">
        <v>79</v>
      </c>
      <c r="F20" s="12"/>
      <c r="G20" s="13"/>
      <c r="H20" s="3">
        <v>1</v>
      </c>
      <c r="I20" s="4">
        <f t="shared" si="0"/>
        <v>0</v>
      </c>
      <c r="J20" s="5">
        <f t="shared" si="1"/>
        <v>0</v>
      </c>
      <c r="K20" s="4">
        <f t="shared" si="2"/>
        <v>0</v>
      </c>
    </row>
    <row r="21" spans="1:11" ht="60.75" thickBot="1">
      <c r="A21" s="18" t="s">
        <v>69</v>
      </c>
      <c r="B21" s="16" t="s">
        <v>33</v>
      </c>
      <c r="C21" s="16" t="s">
        <v>73</v>
      </c>
      <c r="D21" s="2" t="s">
        <v>80</v>
      </c>
      <c r="E21" s="2" t="s">
        <v>81</v>
      </c>
      <c r="F21" s="12"/>
      <c r="G21" s="13"/>
      <c r="H21" s="3">
        <v>1</v>
      </c>
      <c r="I21" s="4">
        <f t="shared" si="0"/>
        <v>0</v>
      </c>
      <c r="J21" s="5">
        <f t="shared" si="1"/>
        <v>0</v>
      </c>
      <c r="K21" s="4">
        <f t="shared" si="2"/>
        <v>0</v>
      </c>
    </row>
    <row r="22" spans="7:11" ht="29.65" customHeight="1" thickBot="1">
      <c r="G22" s="7"/>
      <c r="H22" s="8"/>
      <c r="I22" s="9">
        <f>SUM(I5:I21)</f>
        <v>0</v>
      </c>
      <c r="J22" s="9">
        <f>SUM(J5:J21)</f>
        <v>0</v>
      </c>
      <c r="K22" s="10">
        <f>SUM(K5:K21)</f>
        <v>0</v>
      </c>
    </row>
    <row r="23" spans="1:11" ht="63.6" customHeight="1">
      <c r="A23" s="23" t="s">
        <v>82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</row>
  </sheetData>
  <mergeCells count="1">
    <mergeCell ref="A23:K23"/>
  </mergeCells>
  <printOptions/>
  <pageMargins left="0.7" right="0.7" top="0.787401575" bottom="0.787401575" header="0.3" footer="0.3"/>
  <pageSetup fitToHeight="0" fitToWidth="1" horizontalDpi="600" verticalDpi="600" orientation="landscape" paperSize="9" scale="3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c601e6-9772-4780-a0a4-e3bdc3d14196">
      <Terms xmlns="http://schemas.microsoft.com/office/infopath/2007/PartnerControls"/>
    </lcf76f155ced4ddcb4097134ff3c332f>
    <TaxCatchAll xmlns="fd43e9a8-26a7-4f14-8299-faca8954f84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33658424F634419798986AA9C6288F" ma:contentTypeVersion="15" ma:contentTypeDescription="Vytvoří nový dokument" ma:contentTypeScope="" ma:versionID="699db3f58ac4291b6ef2af7fdb5afd12">
  <xsd:schema xmlns:xsd="http://www.w3.org/2001/XMLSchema" xmlns:xs="http://www.w3.org/2001/XMLSchema" xmlns:p="http://schemas.microsoft.com/office/2006/metadata/properties" xmlns:ns2="75c601e6-9772-4780-a0a4-e3bdc3d14196" xmlns:ns3="fd43e9a8-26a7-4f14-8299-faca8954f848" targetNamespace="http://schemas.microsoft.com/office/2006/metadata/properties" ma:root="true" ma:fieldsID="3e37f46f9627d3a2fda34808d1bf1349" ns2:_="" ns3:_="">
    <xsd:import namespace="75c601e6-9772-4780-a0a4-e3bdc3d14196"/>
    <xsd:import namespace="fd43e9a8-26a7-4f14-8299-faca8954f8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601e6-9772-4780-a0a4-e3bdc3d14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bce56c0d-8add-4fe5-85a8-9b3e3d2b7a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3e9a8-26a7-4f14-8299-faca8954f84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6310b16-1536-4837-bb4a-86a4ebd2c150}" ma:internalName="TaxCatchAll" ma:showField="CatchAllData" ma:web="fd43e9a8-26a7-4f14-8299-faca8954f8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76AC60-5073-4441-95B2-DC44380AEB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A84E91-EEC1-4966-8EF8-1E00FAFB5B7B}">
  <ds:schemaRefs>
    <ds:schemaRef ds:uri="http://schemas.microsoft.com/office/2006/metadata/properties"/>
    <ds:schemaRef ds:uri="http://schemas.microsoft.com/office/infopath/2007/PartnerControls"/>
    <ds:schemaRef ds:uri="75c601e6-9772-4780-a0a4-e3bdc3d14196"/>
    <ds:schemaRef ds:uri="fd43e9a8-26a7-4f14-8299-faca8954f848"/>
  </ds:schemaRefs>
</ds:datastoreItem>
</file>

<file path=customXml/itemProps3.xml><?xml version="1.0" encoding="utf-8"?>
<ds:datastoreItem xmlns:ds="http://schemas.openxmlformats.org/officeDocument/2006/customXml" ds:itemID="{97816A31-8FA3-49E6-BF9A-A86678AA5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c601e6-9772-4780-a0a4-e3bdc3d14196"/>
    <ds:schemaRef ds:uri="fd43e9a8-26a7-4f14-8299-faca8954f8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Jiří Štefek</cp:lastModifiedBy>
  <cp:lastPrinted>2024-05-07T06:54:30Z</cp:lastPrinted>
  <dcterms:created xsi:type="dcterms:W3CDTF">2022-07-27T08:48:34Z</dcterms:created>
  <dcterms:modified xsi:type="dcterms:W3CDTF">2024-05-27T13:33:04Z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0x0101001433658424F634419798986AA9C6288F</vt:lpwstr>
  </property>
  <property fmtid="{D5CDD505-2E9C-101B-9397-08002B2CF9AE}" pid="3" name="MediaServiceImageTags">
    <vt:lpwstr/>
  </property>
</Properties>
</file>