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X1OBGGkVMT5yg0oF2io8lUAH+Dg4mJ3bBQA8rMZ9SGwyUPn4O7Rt06HMyAcaE5DpoXkoZ8Gf9CF8153hgfHKtQ==" workbookSpinCount="100000" workbookSaltValue="5ZnBsaYqccEcrUKcUD5Wxw==" lockStructure="1"/>
  <bookViews>
    <workbookView xWindow="0" yWindow="0" windowWidth="23040" windowHeight="9372" activeTab="0"/>
  </bookViews>
  <sheets>
    <sheet name="Cenová tabulka" sheetId="1" r:id="rId1"/>
    <sheet name="Výpočet hodnoty služby" sheetId="3" r:id="rId2"/>
  </sheets>
  <definedNames>
    <definedName name="_xlnm.Print_Area" localSheetId="0">'Cenová tabulka'!$A$1:$C$32</definedName>
    <definedName name="_xlnm.Print_Area" localSheetId="1">'Výpočet hodnoty služby'!$A$1:$E$39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<sst xmlns="http://schemas.openxmlformats.org/spreadsheetml/2006/main" count="111" uniqueCount="37">
  <si>
    <t>Tarif T1 - Neomezený tarif</t>
  </si>
  <si>
    <t>Měsíční paušál</t>
  </si>
  <si>
    <t>MMS</t>
  </si>
  <si>
    <t>Hlasové a SMS služby v ČR</t>
  </si>
  <si>
    <t>Jednotka</t>
  </si>
  <si>
    <t>Cena za jednotku v Kč bez DPH</t>
  </si>
  <si>
    <t xml:space="preserve">Datové tarify v ČR </t>
  </si>
  <si>
    <t>Nabízená výška dat</t>
  </si>
  <si>
    <t>Tarif T2 - Základní tarif</t>
  </si>
  <si>
    <t>ks</t>
  </si>
  <si>
    <t>min</t>
  </si>
  <si>
    <t>Ceník hlasových a datových služeb v ČR</t>
  </si>
  <si>
    <t>měsíc</t>
  </si>
  <si>
    <t>GB</t>
  </si>
  <si>
    <t>Cena za období bez DPH</t>
  </si>
  <si>
    <t>Celkové měsíční náklady za 1 aktivovanou službu</t>
  </si>
  <si>
    <t>Datové tarify</t>
  </si>
  <si>
    <t>3 GB</t>
  </si>
  <si>
    <t>10 GB</t>
  </si>
  <si>
    <t>Celková předpokládaná cena/rok bez DPH (12 měsíců)</t>
  </si>
  <si>
    <t>Tarif T3 - Datový tarif 3 GB</t>
  </si>
  <si>
    <t>Tarif T4 - Datový tarif 10 GB</t>
  </si>
  <si>
    <t>Tarif T5 - Datový tarif 50 GB</t>
  </si>
  <si>
    <t>50 GB</t>
  </si>
  <si>
    <t>Předpokl. počet jednotek/měsíc</t>
  </si>
  <si>
    <t xml:space="preserve">Předpokládaný průměrný počet aktivací tarifu </t>
  </si>
  <si>
    <t>Odchozí volání do všech sítí v ČR (mimo VPN/PPS)</t>
  </si>
  <si>
    <t>SMS do všech sítí v ČR (mimo mimo VPN/PPS)</t>
  </si>
  <si>
    <t>Předpokládaný počet aktivací tarifu a jednotek za měsíc je orientační a slouží pro výpočet přepokládaného finančního objemu služby.</t>
  </si>
  <si>
    <t>aktivace</t>
  </si>
  <si>
    <t>Celkové měsíční náklady za datové služby</t>
  </si>
  <si>
    <t>Předpokládaný průměrný celkový roční náklad za datové služby</t>
  </si>
  <si>
    <t>Předpokládaný průměrný celkový roční náklad za hlasový tarif T2</t>
  </si>
  <si>
    <t>Předpokládaný průměrný celkový roční náklad za hlasový tarif T1</t>
  </si>
  <si>
    <t>Odchozí volání ve VPN/PPS</t>
  </si>
  <si>
    <t>SMS ve VPN/PPS</t>
  </si>
  <si>
    <t xml:space="preserve">Celková nabídková cena/2 roky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</si>
</sst>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/>
    </border>
    <border>
      <left/>
      <right/>
      <top style="thin">
        <color theme="8" tint="0.39998000860214233"/>
      </top>
      <bottom/>
    </border>
    <border>
      <left/>
      <right style="thin">
        <color theme="8" tint="0.39998000860214233"/>
      </right>
      <top style="thin">
        <color theme="8" tint="0.39998000860214233"/>
      </top>
      <bottom/>
    </border>
    <border>
      <left/>
      <right/>
      <top style="thin">
        <color theme="8" tint="0.39998000860214233"/>
      </top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/>
    <xf numFmtId="0" fontId="3" fillId="0" borderId="0" xfId="0" applyFont="1"/>
    <xf numFmtId="0" fontId="2" fillId="0" borderId="0" xfId="0" applyFont="1"/>
    <xf numFmtId="0" fontId="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164" fontId="2" fillId="4" borderId="3" xfId="20" applyNumberFormat="1" applyFont="1" applyFill="1" applyBorder="1" applyAlignment="1">
      <alignment vertical="center"/>
    </xf>
    <xf numFmtId="164" fontId="0" fillId="4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4" fillId="0" borderId="3" xfId="2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4" fillId="4" borderId="3" xfId="20" applyNumberFormat="1" applyFont="1" applyFill="1" applyBorder="1" applyAlignment="1">
      <alignment vertical="center"/>
    </xf>
    <xf numFmtId="164" fontId="2" fillId="0" borderId="3" xfId="2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164" fontId="6" fillId="4" borderId="3" xfId="2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6" fillId="4" borderId="5" xfId="20" applyNumberFormat="1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vertical="center"/>
    </xf>
    <xf numFmtId="164" fontId="8" fillId="5" borderId="0" xfId="0" applyNumberFormat="1" applyFont="1" applyFill="1" applyAlignment="1">
      <alignment vertical="center"/>
    </xf>
    <xf numFmtId="0" fontId="10" fillId="5" borderId="0" xfId="0" applyFont="1" applyFill="1" applyAlignment="1">
      <alignment vertical="center"/>
    </xf>
    <xf numFmtId="164" fontId="10" fillId="5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 wrapText="1"/>
    </xf>
    <xf numFmtId="0" fontId="0" fillId="4" borderId="2" xfId="0" applyFont="1" applyFill="1" applyBorder="1"/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4" xfId="20" applyNumberFormat="1" applyFont="1" applyBorder="1"/>
    <xf numFmtId="164" fontId="0" fillId="4" borderId="4" xfId="20" applyNumberFormat="1" applyFont="1" applyFill="1" applyBorder="1"/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wrapText="1"/>
      <protection hidden="1"/>
    </xf>
    <xf numFmtId="164" fontId="2" fillId="6" borderId="4" xfId="20" applyNumberFormat="1" applyFont="1" applyFill="1" applyBorder="1" applyProtection="1">
      <protection locked="0"/>
    </xf>
    <xf numFmtId="164" fontId="2" fillId="7" borderId="6" xfId="20" applyNumberFormat="1" applyFont="1" applyFill="1" applyBorder="1" applyProtection="1">
      <protection locked="0"/>
    </xf>
    <xf numFmtId="164" fontId="2" fillId="7" borderId="4" xfId="20" applyNumberFormat="1" applyFont="1" applyFill="1" applyBorder="1" applyProtection="1">
      <protection locked="0"/>
    </xf>
    <xf numFmtId="0" fontId="2" fillId="7" borderId="6" xfId="0" applyFont="1" applyFill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/>
  </sheetViews>
  <sheetFormatPr defaultColWidth="9.140625" defaultRowHeight="15"/>
  <cols>
    <col min="1" max="1" width="52.57421875" style="0" customWidth="1"/>
    <col min="2" max="2" width="11.140625" style="0" customWidth="1"/>
    <col min="3" max="3" width="16.7109375" style="0" customWidth="1"/>
  </cols>
  <sheetData>
    <row r="1" spans="1:2" ht="15">
      <c r="A1" s="3"/>
      <c r="B1" s="4"/>
    </row>
    <row r="3" ht="15">
      <c r="A3" s="3" t="s">
        <v>11</v>
      </c>
    </row>
    <row r="4" spans="1:3" ht="25.5" customHeight="1">
      <c r="A4" s="16" t="s">
        <v>0</v>
      </c>
      <c r="B4" s="50" t="s">
        <v>4</v>
      </c>
      <c r="C4" s="51" t="s">
        <v>5</v>
      </c>
    </row>
    <row r="5" spans="1:3" ht="16.2" customHeight="1">
      <c r="A5" s="52" t="s">
        <v>1</v>
      </c>
      <c r="B5" s="53" t="s">
        <v>12</v>
      </c>
      <c r="C5" s="66"/>
    </row>
    <row r="6" spans="1:3" ht="16.2" customHeight="1">
      <c r="A6" s="24" t="s">
        <v>26</v>
      </c>
      <c r="B6" s="54" t="s">
        <v>10</v>
      </c>
      <c r="C6" s="55">
        <v>0</v>
      </c>
    </row>
    <row r="7" spans="1:3" ht="16.2" customHeight="1">
      <c r="A7" s="20" t="s">
        <v>34</v>
      </c>
      <c r="B7" s="53" t="s">
        <v>10</v>
      </c>
      <c r="C7" s="56">
        <v>0</v>
      </c>
    </row>
    <row r="8" spans="1:3" ht="16.2" customHeight="1">
      <c r="A8" s="24" t="s">
        <v>27</v>
      </c>
      <c r="B8" s="54" t="s">
        <v>9</v>
      </c>
      <c r="C8" s="55">
        <v>0</v>
      </c>
    </row>
    <row r="9" spans="1:3" ht="16.2" customHeight="1">
      <c r="A9" s="20" t="s">
        <v>35</v>
      </c>
      <c r="B9" s="53" t="s">
        <v>9</v>
      </c>
      <c r="C9" s="56">
        <v>0</v>
      </c>
    </row>
    <row r="10" spans="1:3" ht="16.2" customHeight="1">
      <c r="A10" s="57" t="s">
        <v>2</v>
      </c>
      <c r="B10" s="58" t="s">
        <v>9</v>
      </c>
      <c r="C10" s="67"/>
    </row>
    <row r="12" spans="1:3" ht="25.5" customHeight="1">
      <c r="A12" s="38" t="s">
        <v>8</v>
      </c>
      <c r="B12" s="17" t="s">
        <v>4</v>
      </c>
      <c r="C12" s="19" t="s">
        <v>5</v>
      </c>
    </row>
    <row r="13" spans="1:3" ht="16.2" customHeight="1">
      <c r="A13" s="52" t="s">
        <v>1</v>
      </c>
      <c r="B13" s="53" t="s">
        <v>9</v>
      </c>
      <c r="C13" s="66"/>
    </row>
    <row r="14" spans="1:3" ht="16.2" customHeight="1">
      <c r="A14" s="24" t="s">
        <v>26</v>
      </c>
      <c r="B14" s="54" t="s">
        <v>10</v>
      </c>
      <c r="C14" s="68"/>
    </row>
    <row r="15" spans="1:3" ht="16.2" customHeight="1">
      <c r="A15" s="20" t="s">
        <v>34</v>
      </c>
      <c r="B15" s="53" t="s">
        <v>10</v>
      </c>
      <c r="C15" s="56">
        <v>0</v>
      </c>
    </row>
    <row r="16" spans="1:3" ht="16.2" customHeight="1">
      <c r="A16" s="24" t="s">
        <v>27</v>
      </c>
      <c r="B16" s="54" t="s">
        <v>9</v>
      </c>
      <c r="C16" s="68"/>
    </row>
    <row r="17" spans="1:3" ht="16.2" customHeight="1">
      <c r="A17" s="20" t="s">
        <v>35</v>
      </c>
      <c r="B17" s="53" t="s">
        <v>9</v>
      </c>
      <c r="C17" s="56">
        <v>0</v>
      </c>
    </row>
    <row r="18" spans="1:3" ht="16.2" customHeight="1">
      <c r="A18" s="57" t="s">
        <v>2</v>
      </c>
      <c r="B18" s="58" t="s">
        <v>9</v>
      </c>
      <c r="C18" s="67"/>
    </row>
    <row r="20" ht="15">
      <c r="A20" s="3" t="s">
        <v>6</v>
      </c>
    </row>
    <row r="21" spans="1:3" ht="25.5" customHeight="1">
      <c r="A21" s="16" t="s">
        <v>20</v>
      </c>
      <c r="B21" s="39" t="s">
        <v>4</v>
      </c>
      <c r="C21" s="19" t="s">
        <v>5</v>
      </c>
    </row>
    <row r="22" spans="1:3" ht="16.2" customHeight="1">
      <c r="A22" s="52" t="s">
        <v>1</v>
      </c>
      <c r="B22" s="53" t="s">
        <v>12</v>
      </c>
      <c r="C22" s="66"/>
    </row>
    <row r="23" spans="1:3" ht="16.2" customHeight="1">
      <c r="A23" s="2" t="s">
        <v>7</v>
      </c>
      <c r="B23" s="58" t="s">
        <v>13</v>
      </c>
      <c r="C23" s="69"/>
    </row>
    <row r="25" spans="1:3" ht="25.5" customHeight="1">
      <c r="A25" s="16" t="s">
        <v>21</v>
      </c>
      <c r="B25" s="39" t="s">
        <v>4</v>
      </c>
      <c r="C25" s="19" t="s">
        <v>5</v>
      </c>
    </row>
    <row r="26" spans="1:3" ht="16.2" customHeight="1">
      <c r="A26" s="52" t="s">
        <v>1</v>
      </c>
      <c r="B26" s="53" t="s">
        <v>12</v>
      </c>
      <c r="C26" s="66"/>
    </row>
    <row r="27" spans="1:3" ht="16.2" customHeight="1">
      <c r="A27" s="2" t="s">
        <v>7</v>
      </c>
      <c r="B27" s="58" t="s">
        <v>13</v>
      </c>
      <c r="C27" s="69"/>
    </row>
    <row r="29" spans="1:3" ht="25.5" customHeight="1">
      <c r="A29" s="16" t="s">
        <v>22</v>
      </c>
      <c r="B29" s="39" t="s">
        <v>4</v>
      </c>
      <c r="C29" s="19" t="s">
        <v>5</v>
      </c>
    </row>
    <row r="30" spans="1:3" ht="16.2" customHeight="1">
      <c r="A30" s="52" t="s">
        <v>1</v>
      </c>
      <c r="B30" s="53" t="s">
        <v>12</v>
      </c>
      <c r="C30" s="66"/>
    </row>
    <row r="31" spans="1:3" ht="16.2" customHeight="1">
      <c r="A31" s="2" t="s">
        <v>7</v>
      </c>
      <c r="B31" s="58" t="s">
        <v>13</v>
      </c>
      <c r="C31" s="69"/>
    </row>
    <row r="34" ht="15" customHeight="1"/>
    <row r="61" ht="27" customHeight="1"/>
    <row r="62" ht="34.5" customHeight="1"/>
  </sheetData>
  <sheetProtection algorithmName="SHA-512" hashValue="aQAympl19YUlo8d8Wnj8CEwT/ochFfoYFdyEmnMyyEZNhCG+nFckLx9EhaKpXr/O7wjkbyBYAiJcxCwMOoTcVg==" saltValue="NeLSILQcLqUpguK7huGNRQ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 topLeftCell="A1"/>
  </sheetViews>
  <sheetFormatPr defaultColWidth="9.140625" defaultRowHeight="15"/>
  <cols>
    <col min="1" max="1" width="44.28125" style="0" customWidth="1"/>
    <col min="2" max="3" width="10.7109375" style="0" customWidth="1"/>
    <col min="4" max="4" width="13.7109375" style="0" customWidth="1"/>
    <col min="5" max="5" width="18.421875" style="0" customWidth="1"/>
    <col min="8" max="8" width="12.421875" style="0" bestFit="1" customWidth="1"/>
    <col min="9" max="9" width="13.57421875" style="0" bestFit="1" customWidth="1"/>
  </cols>
  <sheetData>
    <row r="1" ht="15">
      <c r="A1" s="3"/>
    </row>
    <row r="3" s="1" customFormat="1" ht="15.6">
      <c r="A3" s="10" t="s">
        <v>3</v>
      </c>
    </row>
    <row r="4" spans="1:5" s="1" customFormat="1" ht="57.6">
      <c r="A4" s="16" t="s">
        <v>0</v>
      </c>
      <c r="B4" s="17" t="s">
        <v>4</v>
      </c>
      <c r="C4" s="18" t="s">
        <v>24</v>
      </c>
      <c r="D4" s="18" t="s">
        <v>5</v>
      </c>
      <c r="E4" s="19" t="s">
        <v>14</v>
      </c>
    </row>
    <row r="5" spans="1:8" s="1" customFormat="1" ht="15.6" customHeight="1">
      <c r="A5" s="20" t="s">
        <v>1</v>
      </c>
      <c r="B5" s="21" t="s">
        <v>29</v>
      </c>
      <c r="C5" s="21">
        <v>1</v>
      </c>
      <c r="D5" s="22">
        <f>'Cenová tabulka'!$C5</f>
        <v>0</v>
      </c>
      <c r="E5" s="23">
        <f>'Výpočet hodnoty služby'!$D5*'Výpočet hodnoty služby'!$C5</f>
        <v>0</v>
      </c>
      <c r="H5" s="59"/>
    </row>
    <row r="6" spans="1:8" s="1" customFormat="1" ht="15.6" customHeight="1">
      <c r="A6" s="24" t="s">
        <v>26</v>
      </c>
      <c r="B6" s="25" t="s">
        <v>10</v>
      </c>
      <c r="C6" s="63">
        <v>185</v>
      </c>
      <c r="D6" s="26">
        <v>0</v>
      </c>
      <c r="E6" s="27">
        <f>'Výpočet hodnoty služby'!$D6*'Výpočet hodnoty služby'!$C6</f>
        <v>0</v>
      </c>
      <c r="H6" s="59"/>
    </row>
    <row r="7" spans="1:8" s="1" customFormat="1" ht="15.6" customHeight="1">
      <c r="A7" s="20" t="s">
        <v>34</v>
      </c>
      <c r="B7" s="21" t="s">
        <v>10</v>
      </c>
      <c r="C7" s="64">
        <v>80</v>
      </c>
      <c r="D7" s="28">
        <v>0</v>
      </c>
      <c r="E7" s="23">
        <v>0</v>
      </c>
      <c r="H7" s="59"/>
    </row>
    <row r="8" spans="1:8" s="1" customFormat="1" ht="15.6" customHeight="1">
      <c r="A8" s="24" t="s">
        <v>27</v>
      </c>
      <c r="B8" s="25" t="s">
        <v>9</v>
      </c>
      <c r="C8" s="63">
        <v>75</v>
      </c>
      <c r="D8" s="26">
        <v>0</v>
      </c>
      <c r="E8" s="27">
        <f>'Výpočet hodnoty služby'!$D8*'Výpočet hodnoty služby'!$C8</f>
        <v>0</v>
      </c>
      <c r="H8" s="59"/>
    </row>
    <row r="9" spans="1:8" s="1" customFormat="1" ht="15.6" customHeight="1">
      <c r="A9" s="20" t="s">
        <v>35</v>
      </c>
      <c r="B9" s="21" t="s">
        <v>9</v>
      </c>
      <c r="C9" s="64">
        <v>30</v>
      </c>
      <c r="D9" s="28">
        <v>0</v>
      </c>
      <c r="E9" s="23">
        <f>'Výpočet hodnoty služby'!$D9*'Výpočet hodnoty služby'!$C9</f>
        <v>0</v>
      </c>
      <c r="H9" s="59"/>
    </row>
    <row r="10" spans="1:8" s="1" customFormat="1" ht="15.6" customHeight="1">
      <c r="A10" s="24" t="s">
        <v>2</v>
      </c>
      <c r="B10" s="25" t="s">
        <v>9</v>
      </c>
      <c r="C10" s="63">
        <v>1</v>
      </c>
      <c r="D10" s="29">
        <f>'Cenová tabulka'!$C10</f>
        <v>0</v>
      </c>
      <c r="E10" s="27">
        <f>'Výpočet hodnoty služby'!$D10*'Výpočet hodnoty služby'!$C10</f>
        <v>0</v>
      </c>
      <c r="H10" s="59"/>
    </row>
    <row r="11" spans="1:8" s="11" customFormat="1" ht="15.6" customHeight="1">
      <c r="A11" s="30" t="s">
        <v>15</v>
      </c>
      <c r="B11" s="31"/>
      <c r="C11" s="31"/>
      <c r="D11" s="32"/>
      <c r="E11" s="33">
        <f>SUBTOTAL(109,E5:E10)</f>
        <v>0</v>
      </c>
      <c r="H11" s="60"/>
    </row>
    <row r="12" spans="1:8" s="1" customFormat="1" ht="15.6" customHeight="1">
      <c r="A12" s="24" t="s">
        <v>25</v>
      </c>
      <c r="B12" s="25"/>
      <c r="C12" s="25">
        <v>920</v>
      </c>
      <c r="D12" s="29"/>
      <c r="E12" s="27">
        <f>'Výpočet hodnoty služby'!$C12*E11</f>
        <v>0</v>
      </c>
      <c r="H12" s="59"/>
    </row>
    <row r="13" spans="1:8" s="11" customFormat="1" ht="15.6" customHeight="1">
      <c r="A13" s="34" t="s">
        <v>33</v>
      </c>
      <c r="B13" s="35"/>
      <c r="C13" s="35"/>
      <c r="D13" s="36"/>
      <c r="E13" s="37">
        <f>E12*12</f>
        <v>0</v>
      </c>
      <c r="H13" s="60"/>
    </row>
    <row r="14" s="1" customFormat="1" ht="15">
      <c r="H14" s="59"/>
    </row>
    <row r="15" spans="1:8" s="1" customFormat="1" ht="57.6">
      <c r="A15" s="38" t="s">
        <v>8</v>
      </c>
      <c r="B15" s="17" t="s">
        <v>4</v>
      </c>
      <c r="C15" s="18" t="s">
        <v>24</v>
      </c>
      <c r="D15" s="18" t="s">
        <v>5</v>
      </c>
      <c r="E15" s="19" t="s">
        <v>14</v>
      </c>
      <c r="H15" s="59"/>
    </row>
    <row r="16" spans="1:8" s="1" customFormat="1" ht="15.6" customHeight="1">
      <c r="A16" s="20" t="s">
        <v>1</v>
      </c>
      <c r="B16" s="21" t="s">
        <v>29</v>
      </c>
      <c r="C16" s="21">
        <v>1</v>
      </c>
      <c r="D16" s="22">
        <f>'Cenová tabulka'!C13</f>
        <v>0</v>
      </c>
      <c r="E16" s="23">
        <f>'Výpočet hodnoty služby'!$D16*'Výpočet hodnoty služby'!$C16</f>
        <v>0</v>
      </c>
      <c r="H16" s="59"/>
    </row>
    <row r="17" spans="1:8" s="1" customFormat="1" ht="15.6" customHeight="1">
      <c r="A17" s="24" t="s">
        <v>26</v>
      </c>
      <c r="B17" s="25" t="s">
        <v>10</v>
      </c>
      <c r="C17" s="63">
        <v>40</v>
      </c>
      <c r="D17" s="29">
        <f>'Cenová tabulka'!C14</f>
        <v>0</v>
      </c>
      <c r="E17" s="27">
        <f>'Výpočet hodnoty služby'!$D17*'Výpočet hodnoty služby'!$C17</f>
        <v>0</v>
      </c>
      <c r="H17" s="59"/>
    </row>
    <row r="18" spans="1:8" s="1" customFormat="1" ht="15.6" customHeight="1">
      <c r="A18" s="20" t="s">
        <v>34</v>
      </c>
      <c r="B18" s="21" t="s">
        <v>10</v>
      </c>
      <c r="C18" s="64">
        <v>35</v>
      </c>
      <c r="D18" s="28">
        <v>0</v>
      </c>
      <c r="E18" s="23">
        <v>0</v>
      </c>
      <c r="H18" s="59"/>
    </row>
    <row r="19" spans="1:8" s="1" customFormat="1" ht="15.6" customHeight="1">
      <c r="A19" s="24" t="s">
        <v>27</v>
      </c>
      <c r="B19" s="25" t="s">
        <v>9</v>
      </c>
      <c r="C19" s="63">
        <v>15</v>
      </c>
      <c r="D19" s="29">
        <f>'Cenová tabulka'!C16</f>
        <v>0</v>
      </c>
      <c r="E19" s="27">
        <f>'Výpočet hodnoty služby'!$D19*'Výpočet hodnoty služby'!$C19</f>
        <v>0</v>
      </c>
      <c r="H19" s="59"/>
    </row>
    <row r="20" spans="1:8" s="1" customFormat="1" ht="15.6" customHeight="1">
      <c r="A20" s="20" t="s">
        <v>35</v>
      </c>
      <c r="B20" s="21" t="s">
        <v>9</v>
      </c>
      <c r="C20" s="64">
        <v>10</v>
      </c>
      <c r="D20" s="28">
        <v>0</v>
      </c>
      <c r="E20" s="23">
        <f>'Výpočet hodnoty služby'!$D20*'Výpočet hodnoty služby'!$C20</f>
        <v>0</v>
      </c>
      <c r="H20" s="59"/>
    </row>
    <row r="21" spans="1:8" s="1" customFormat="1" ht="15.6" customHeight="1">
      <c r="A21" s="24" t="s">
        <v>2</v>
      </c>
      <c r="B21" s="25" t="s">
        <v>9</v>
      </c>
      <c r="C21" s="63">
        <v>1</v>
      </c>
      <c r="D21" s="29">
        <f>'Cenová tabulka'!C18</f>
        <v>0</v>
      </c>
      <c r="E21" s="27">
        <f>'Výpočet hodnoty služby'!$D21*'Výpočet hodnoty služby'!$C21</f>
        <v>0</v>
      </c>
      <c r="H21" s="59"/>
    </row>
    <row r="22" spans="1:8" s="11" customFormat="1" ht="15.6" customHeight="1">
      <c r="A22" s="30" t="s">
        <v>15</v>
      </c>
      <c r="B22" s="31"/>
      <c r="C22" s="31"/>
      <c r="D22" s="32"/>
      <c r="E22" s="33">
        <f>SUBTOTAL(109,E16:E21)</f>
        <v>0</v>
      </c>
      <c r="H22" s="60"/>
    </row>
    <row r="23" spans="1:8" s="1" customFormat="1" ht="15.6" customHeight="1">
      <c r="A23" s="24" t="s">
        <v>25</v>
      </c>
      <c r="B23" s="25"/>
      <c r="C23" s="25">
        <v>280</v>
      </c>
      <c r="D23" s="29"/>
      <c r="E23" s="27">
        <f>'Výpočet hodnoty služby'!$C23*E22</f>
        <v>0</v>
      </c>
      <c r="H23" s="59"/>
    </row>
    <row r="24" spans="1:8" s="11" customFormat="1" ht="15.6" customHeight="1">
      <c r="A24" s="34" t="s">
        <v>32</v>
      </c>
      <c r="B24" s="35"/>
      <c r="C24" s="35"/>
      <c r="D24" s="36"/>
      <c r="E24" s="37">
        <f>E23*12</f>
        <v>0</v>
      </c>
      <c r="H24" s="60"/>
    </row>
    <row r="25" s="1" customFormat="1" ht="15"/>
    <row r="26" s="1" customFormat="1" ht="15.6">
      <c r="A26" s="10" t="s">
        <v>6</v>
      </c>
    </row>
    <row r="27" spans="1:5" s="1" customFormat="1" ht="57.6">
      <c r="A27" s="16" t="s">
        <v>16</v>
      </c>
      <c r="B27" s="39" t="s">
        <v>4</v>
      </c>
      <c r="C27" s="18" t="s">
        <v>24</v>
      </c>
      <c r="D27" s="18" t="s">
        <v>5</v>
      </c>
      <c r="E27" s="19" t="s">
        <v>14</v>
      </c>
    </row>
    <row r="28" spans="1:5" s="1" customFormat="1" ht="15.6" customHeight="1">
      <c r="A28" s="40" t="s">
        <v>17</v>
      </c>
      <c r="B28" s="21" t="s">
        <v>29</v>
      </c>
      <c r="C28" s="61">
        <v>500</v>
      </c>
      <c r="D28" s="22">
        <f>'Cenová tabulka'!C22</f>
        <v>0</v>
      </c>
      <c r="E28" s="23">
        <f>'Výpočet hodnoty služby'!$D28*'Výpočet hodnoty služby'!$C28</f>
        <v>0</v>
      </c>
    </row>
    <row r="29" spans="1:5" s="1" customFormat="1" ht="15.6" customHeight="1">
      <c r="A29" s="24" t="s">
        <v>18</v>
      </c>
      <c r="B29" s="25" t="s">
        <v>29</v>
      </c>
      <c r="C29" s="62">
        <v>300</v>
      </c>
      <c r="D29" s="29">
        <f>'Cenová tabulka'!C26</f>
        <v>0</v>
      </c>
      <c r="E29" s="27">
        <f>'Výpočet hodnoty služby'!$D29*'Výpočet hodnoty služby'!$C29</f>
        <v>0</v>
      </c>
    </row>
    <row r="30" spans="1:5" s="1" customFormat="1" ht="15.6" customHeight="1">
      <c r="A30" s="20" t="s">
        <v>23</v>
      </c>
      <c r="B30" s="21" t="s">
        <v>29</v>
      </c>
      <c r="C30" s="61">
        <v>50</v>
      </c>
      <c r="D30" s="22">
        <f>'Cenová tabulka'!$C30</f>
        <v>0</v>
      </c>
      <c r="E30" s="23">
        <f>'Výpočet hodnoty služby'!$D30*'Výpočet hodnoty služby'!$C30</f>
        <v>0</v>
      </c>
    </row>
    <row r="31" spans="1:5" s="1" customFormat="1" ht="15.6" customHeight="1">
      <c r="A31" s="41" t="s">
        <v>30</v>
      </c>
      <c r="B31" s="25"/>
      <c r="C31" s="25"/>
      <c r="D31" s="29"/>
      <c r="E31" s="27">
        <f>SUBTOTAL(109,E28:E30)</f>
        <v>0</v>
      </c>
    </row>
    <row r="32" spans="1:5" s="11" customFormat="1" ht="15.6" customHeight="1">
      <c r="A32" s="34" t="s">
        <v>31</v>
      </c>
      <c r="B32" s="42"/>
      <c r="C32" s="42"/>
      <c r="D32" s="43"/>
      <c r="E32" s="37">
        <f>E31*12</f>
        <v>0</v>
      </c>
    </row>
    <row r="33" s="1" customFormat="1" ht="15"/>
    <row r="34" s="1" customFormat="1" ht="15"/>
    <row r="35" spans="1:5" s="15" customFormat="1" ht="21" customHeight="1">
      <c r="A35" s="44" t="s">
        <v>19</v>
      </c>
      <c r="B35" s="45"/>
      <c r="C35" s="46"/>
      <c r="D35" s="46"/>
      <c r="E35" s="44">
        <f aca="true" t="shared" si="0" ref="E35">E32+E24+E13</f>
        <v>0</v>
      </c>
    </row>
    <row r="36" spans="1:5" s="15" customFormat="1" ht="21" customHeight="1">
      <c r="A36" s="12" t="s">
        <v>36</v>
      </c>
      <c r="B36" s="47"/>
      <c r="C36" s="48"/>
      <c r="D36" s="48"/>
      <c r="E36" s="49">
        <f>E35*2</f>
        <v>0</v>
      </c>
    </row>
    <row r="37" spans="1:5" s="15" customFormat="1" ht="21" customHeight="1">
      <c r="A37" s="10"/>
      <c r="C37" s="13"/>
      <c r="D37" s="13"/>
      <c r="E37" s="14"/>
    </row>
    <row r="39" spans="1:5" ht="31.2" customHeight="1">
      <c r="A39" s="65" t="s">
        <v>28</v>
      </c>
      <c r="B39" s="65"/>
      <c r="C39" s="65"/>
      <c r="D39" s="65"/>
      <c r="E39" s="65"/>
    </row>
    <row r="40" spans="1:5" ht="15">
      <c r="A40" s="5"/>
      <c r="B40" s="8"/>
      <c r="C40" s="9"/>
      <c r="D40" s="6"/>
      <c r="E40" s="7"/>
    </row>
    <row r="41" spans="1:5" ht="15">
      <c r="A41" s="5"/>
      <c r="B41" s="8"/>
      <c r="C41" s="9"/>
      <c r="D41" s="6"/>
      <c r="E41" s="7"/>
    </row>
  </sheetData>
  <sheetProtection algorithmName="SHA-512" hashValue="sYKjIzb2JFAKGEJmvAXBApCQ74vTYihE6m7DXFUOmSI2RS/xuMoBWHRzwzGmjIThkYtgPyiu8xUna4ChWUIdMQ==" saltValue="+I8J6a0zTXb8CJwev+Sp2w==" spinCount="100000" sheet="1" objects="1" scenarios="1"/>
  <mergeCells count="1">
    <mergeCell ref="A39:E39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Martina Sikorová</cp:lastModifiedBy>
  <cp:lastPrinted>2020-06-04T14:04:31Z</cp:lastPrinted>
  <dcterms:created xsi:type="dcterms:W3CDTF">2020-03-03T10:29:01Z</dcterms:created>
  <dcterms:modified xsi:type="dcterms:W3CDTF">2020-07-24T08:53:25Z</dcterms:modified>
  <cp:category/>
  <cp:version/>
  <cp:contentType/>
  <cp:contentStatus/>
</cp:coreProperties>
</file>