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01"/>
  <workbookPr/>
  <bookViews>
    <workbookView xWindow="65416" yWindow="65416" windowWidth="29040" windowHeight="15840" activeTab="0"/>
  </bookViews>
  <sheets>
    <sheet name="DC_05" sheetId="8" r:id="rId1"/>
  </sheets>
  <definedNames>
    <definedName name="Celkem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<sst xmlns="http://schemas.openxmlformats.org/spreadsheetml/2006/main" count="91" uniqueCount="63">
  <si>
    <t>Příloha č. 5 - Technická specifikace pro dílčí část č. 5 - Dodávka standardního ICT zařízení (projekt RESTART FPF)</t>
  </si>
  <si>
    <t>Projekt:</t>
  </si>
  <si>
    <t>Zkvalitnění vzdělávací infrastruktury na Slezské univerzitě v Opavě za účelem zajištění vysoké kvality výuky</t>
  </si>
  <si>
    <t>ERDF RESTART SU, registrační číslo: CZ.02.2.67/0.0/0.0/18_059/0010237</t>
  </si>
  <si>
    <t>Číslo</t>
  </si>
  <si>
    <t>Rozpočtová položka</t>
  </si>
  <si>
    <t>Název položky</t>
  </si>
  <si>
    <t>Specifikace položky</t>
  </si>
  <si>
    <t>Nabízený výrobek (uvést obchodní název, značku, typ)</t>
  </si>
  <si>
    <t>Cena v Kč bez DPH / 1 ks</t>
  </si>
  <si>
    <t>Počet ks</t>
  </si>
  <si>
    <t>Cena v Kč bez DPH celkem</t>
  </si>
  <si>
    <t>DPH</t>
  </si>
  <si>
    <t>Cena v Kč vč. DPH celkem</t>
  </si>
  <si>
    <t>Poznámka</t>
  </si>
  <si>
    <t>1.1.2.3.1.3</t>
  </si>
  <si>
    <t>Stolní kancelářský počítač typu pracovní stanice</t>
  </si>
  <si>
    <t xml:space="preserve">Operační sytém: Windows 10 české,
Procesor: passmark min. 10 000,
Paměť RAM: min. 16 GB,
Disky: SSD optimálně 256 GB + min. HDD 1TB,
Klávesnice: mechanická, USB připojení, s numerickou klávesnicí,
Porty: min. 4x USB 2, min, 2x USB 3, HDMI (resp. VGA), LAN, 
Další vstupy a výstupy: vstup pro mikrofon, výstup pro sluchátka,
Další vybavení: myš, webkamera, DVD R/W, WiFi, Bluetooth, čtečka karet,  </t>
  </si>
  <si>
    <t>V případě uvedeného požadavku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jedná se pouze o vymezení požadovaného standardu a zadavatel umožní pro plnění zakázky použití i jiných, kvalitativně a technicky obdobných řešení, minimálně stejného standardu.</t>
  </si>
  <si>
    <t>Stavebnicová 3D tiskárna 
sloužící k výuce studentů i k tisku součástí robotického vybavení (úchyty a šasi robotů apod.)</t>
  </si>
  <si>
    <t xml:space="preserve">Varianta 3D tiskárny: stavebnice,
Pracovní prostor: rozměry minimálně 25 x 21 x 21 cm,
Design: otevřený, umožňující snadnou manipulaci s produkty,
Ovládací display: integrovaný LCD,
Vstupy: možnost tisku z SD karty, nebo z počítače přes USB rozhraní,
Tryska: 0,4mm tryska (jednoduše vyměnitelná) pro 1,75 mm tiskovou strunu,
Výška tiskové vrstvy: možnost tisku od 0,05 mm,
Tisková plocha: bezúdržbová, s automatickou kalibrací,
Tisková podložka: vyhřívaná s kompenzací studených rohů, 
Tiskový plát: oboustranný, se zrnitým práškovým povrchem,
Nutně podporované materiály: PLA, ABS, PET, 
Výhodou je podpora dalších materiálů: HIPS, Flex PP, Ninjaflex, Laywood, Laybrick, Nylon, Bamboofill, Bronzefill, ASA, T-Glase, filamenty s uhlíkovým vláknem, polykarbonát,
Hmotnost tiskárny: do 10 kg,
CE certifikace,
Další požadované vlastnosti: 
jednoduše vyměnitelné trysky, automatické natažení nově zavedeného filamentu, rozpoznání přítomnosti a pohybu filamentu, 
rozpoznání zaseklého extruderu, rozpoznání zaseklého větráčku, detekce posunutých vrstev, detekce a zotavení ze ztráty přívodu energie,
</t>
  </si>
  <si>
    <t>Notebook</t>
  </si>
  <si>
    <t>Operační systém: Windows 10,
CPU: passmark min. 8200, 
Paměť RAM: min. 16 GB (preferujeme DDR4), min. 2400 MHz, 
Disky: min. 256GB SSD, + 2TB HDD 
Grafická karta: dedikovaná, s pamětí min. 4GB, passmark min. 2000,
Display: 17,3", rozlišení full HD, antireflexní display,
Klávesnice: podsvícená s numerickou klávesnicí, 
Porty: HDMI, min. 3x USB (z toho 1x USB 3.0),  
Další vybavení: kamera, mikrofon, reproduktory, konektor pro sluchátka a mikrofon,
čtečka paměťových karet, bluetooth, WIFI, optická mechanika
Barevné provedení: šedá, resp. černá,</t>
  </si>
  <si>
    <t>Rozšíření pro 3D tiskárnu Prusa i3 MK2.5S/MK3S</t>
  </si>
  <si>
    <t>Rozšíření pro 3D tiskárnu typu: 
Original Prusa i3 MK2.5S/MK3S Multi Material 2S upgrade kit</t>
  </si>
  <si>
    <t>LCD monitor k notebooku, 27-28"</t>
  </si>
  <si>
    <t>Externí LCD monitor k notebooku:
Úhlopříčka: 27-28", 
Rozlišení: 4K Ultra HD 3840x2160, 
Technologie: IPS, LED, 
Odezva dislaye: 5ms, 
Jas: 350cd/m2, 
Kontrast: 1000:1, 
Vstupy: min. 2x HDMI, USB-C PD,</t>
  </si>
  <si>
    <t>Notebook 2v1</t>
  </si>
  <si>
    <t>Operační systém: Windows 10 Pro,
CPU: passmark min. 1500, 
Paměť RAM: min. 4  GB , 
Disky: Flash min. 128GB,
Display: 10,1", rozlišení Full HD,
Porty:  min. 3x USB (z toho 1x USB C na tabletu),
Další vybavení: kamera, mikrofon, reproduktory, konektor pro sluchátka a mikrofon kombo,
čtečka paměťových karet, bluetooth, WIFI,
Hmotnost: cca 600g</t>
  </si>
  <si>
    <t>Operační systém: Windows 10,
CPU: passmark min. 9000, 
Paměť RAM: min. 16  GB, preferujeme DDR4, 
Disky: SSD min. 512GB,
Display: 13,3"", rozlišení fullHD,
Porty:  min. 2x USB, z toho 1x USB-C, HDMI 2.0
Další vybavení: kamera, reproduktory, konektor pro sluchátka a mikrofon kombo, bluetooth, WIFI, dotykový display, čtečka paměťových karet, rozměry 307,7mm x 212,5 mm x 13,7 mm, hmotnost cca 1,46 kg</t>
  </si>
  <si>
    <t>Operační systém: Windows 10,
CPU: passmark min. 9400, 
Paměť RAM: min. 8 GB (preferujeme DDR4), min. 2400 MHz, 
Disky: min. 1TB
Grafická karta: dedikovaná, s pamětí min. 4GB, passmark min. 4600,
Display: 17", rozlišení full HD, antireflexní display,
Klávesnice: podsvícená s numerickou klávesnicí, 
Porty: HDMI, min. 3x USB (z toho 1x USB 3.0),  RJ45
Další vybavení: kamera, mikrofon, reproduktory, konektor pro sluchátka a mikrofon,
čtečka paměťových karet, bluetooth, WIFI</t>
  </si>
  <si>
    <t>1.1.1.4.1 Sada "Koutek virituální reality"</t>
  </si>
  <si>
    <t>VR brýle</t>
  </si>
  <si>
    <t xml:space="preserve">Určeno pro PC
Rozlišení displejů 1080x1200 pixelů s úhlopříčkou 3,6" a více, kombinované rozlišení min. 2160 x 1200 pixelů
Obnovovací frekvence min. 90Hz
Zorné pole 110°
Gyroskopický senzor, senzor vzdálenosti vůči externím senzorům
Konektory: HDMI, USB 2.0, 3.5mm audio jack, napájení
Bluetooth
Integrovaný mikrofon
Polohovatelné čočky, jak vzdálenost mezi čočkami tak vzdálenost od očí
Zaměřování pomocí min. 2 externích senzorů
2 x bezdrátový ovladač do ruky, nabíjení pomocí micro-USB
</t>
  </si>
  <si>
    <t>Výkonný notebook do VR koutku</t>
  </si>
  <si>
    <t xml:space="preserve">CPU 2 jádra (4 vlákna) s Passmark skore větší než 8800
15.6" FullHD displej
RAM 16 GB DDR4
dedikovaná GPU s 6 GB GDDR5 grafické paměti (G3D mark větší než 7500)
SSD min. 128 GB + min. 1TB HHD
HDMI, USB-C, mini DipslayPort, HDMI
Bluetooth, WiFi,
Klávesnice: česká lokalizace, podsvícená plnohodnotná s numerickou klávesnicí
VR ready
Operační systém – originální Windows 10 české nebo jakékoli, ze kterého lze updatovat na Win 10 Pro pomocí Campus licence </t>
  </si>
  <si>
    <t>Stoleček pro NB a brýle</t>
  </si>
  <si>
    <t>skládací stůl, výška 110 cm, průměr alespoň 60cm, hmotnost do 7 kg</t>
  </si>
  <si>
    <t>Sluchátka</t>
  </si>
  <si>
    <t>3.5mm audio jack, 6.3mm audio jack
náhlavní přes uši
ovládání na sluchátkách</t>
  </si>
  <si>
    <t>Senzor pohybu pro VR systém</t>
  </si>
  <si>
    <t>Senzor pro snímání pohybů
možnost přidání vlastních objektů do virtuální reality
kompatibilní s dodaným VR setem</t>
  </si>
  <si>
    <t>1.1.2.3.1.2</t>
  </si>
  <si>
    <t>Televizor</t>
  </si>
  <si>
    <t>LED televizor, vstup HDMI, rozlišení 4K, úhlopříčka 55" a více, obnovovací frekvence min. 120 Hz, HDMI vstup, vesa uchycení, vestavěné reproduktory</t>
  </si>
  <si>
    <t>Stojan na televizor</t>
  </si>
  <si>
    <t>Stojan na TV, pojízdný s brzdou
VESA kompatibilní s dodaným televizorem (položka 15)
Odkládací polička
Výška min. 150 cm</t>
  </si>
  <si>
    <t>Notebook pro studenty</t>
  </si>
  <si>
    <t xml:space="preserve">14"  FullHD antireflexní displej
CPU 4 jádra, PassMark skore  větší než  7000
8 GB RAM DDR4
SSD disk min 128 GB + HDD min 500 GB
Wifi, Bluetooth 5, USB 3
Podsvícená česká klávesnice
Hmotnost do 2.5 kg
Operační systém – originální Windows 10 české nebo jakékoli, ze kterého lze updatovat na Win 10 Pro pomocí Campus licence </t>
  </si>
  <si>
    <t>Multifunkční tiskárna</t>
  </si>
  <si>
    <t>Laserová tiskárna multifunkční barevná
A4
Tiskárna, skener, kopírování, fax
Rychlost min. 20 černobílých stran za minutu
Tisk/skenování 1200x 1200dpi
LCD displej
Ooboustranný podavač
Automatický duplex
Wi-fi, RJ45, podpora tisku přes síť</t>
  </si>
  <si>
    <t>1.1.1.4.1</t>
  </si>
  <si>
    <t>Výkonný notebook pro zpracování medicínských data a medicínských volumetrických dat</t>
  </si>
  <si>
    <t>Procesor výkon „CPU Benchmarks - Average CPU Mark“ větší než 8700.
Display větší než 17", rozlišení min, 1920x1080, typ IPS, matný,
Paměť min. 16GB RAM, typ DDR4, s možností rozšíření.
Disky SSD min. 256GB, HDD min. 1TB min. 7200 otáček.
Dedikovaná grafická karta paměť min.8 GB, typ min GDDR5, výkon „Videocard Benchmarks, PassMark - G3D Mark“ min. 4740.
Porty a interface USB 3.0 min. 3x, HDMI, mini Display port.
Konektivita WiFi 802.11ac, Bluetooth 4.2. 
Klávesnice
SW, který musí na této platformě fungovat Mathematica, VTK, Matlab.</t>
  </si>
  <si>
    <t>3D tiskárna a příslušenství</t>
  </si>
  <si>
    <t>Tiskárna technologie FFF
Tisková plocha min. 400x200mm
Tisknutelná výška min. 200mm
Dvě nezávislé tiskové hlavy
Výška tiskové vrstvy 50-500µm
Možnost umístění aktuální tiskové cívky 
Vyhřívaná tisková plocha do 100°
Podpora PLA, ABS, PVA, HIPS, Pet-G, Flex, Nylon
Podpora filamentů třetích stran
Software běžící na platformě macOS i Windows 10</t>
  </si>
  <si>
    <t>Smart TV</t>
  </si>
  <si>
    <t>Smart TV
LED podsvícení
Rozlišení min. 4K
minimálně 65"
USB vstup, HDMI vstup
Wifi
VESA standart pro uchycení na zeď</t>
  </si>
  <si>
    <t>Držák na smart TV</t>
  </si>
  <si>
    <t>Držák na stěnu kompatibilní s dodanou TV, statický (určený pro Smart TV - položka č. 21)</t>
  </si>
  <si>
    <t>Dron typu "kvadrokoptéra" sloužící 
k výuce studentů předmětu Rozpoznávání obrazů.</t>
  </si>
  <si>
    <t xml:space="preserve">Použití v prostředí: vnitřní i venkovní,
Kamera: vestavěná vertikální, min. v kvalitě HD,
Dosah ovladače: min. 50 m,
Doba letu: min. 10 min.,
Provozní výška: min. 150m,
Ovládání: pomocí aplikace, smartphone, tablet, PC,
Wi-Fi standard:  IEEE 802.11 b/g/n,
Automatické funkce: funkce autopilota, automatická stabilizace dronu,
Formát obrázků: JPEG,
Ukládání videozáznamu: na ovládací zařízení nebo USB paměťové zařízení,
Konstrukce: s ochranou proti nárazům a pádům,
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</si>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</sst>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  <scheme val="minor"/>
    </font>
    <font>
      <sz val="11"/>
      <name val="Calibri"/>
      <family val="2"/>
    </font>
    <font>
      <sz val="11"/>
      <color theme="1"/>
      <name val="Calibri (Základní text)_x0000_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20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6" fillId="5" borderId="8" xfId="0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0" fillId="0" borderId="11" xfId="21" applyFont="1" applyBorder="1" applyAlignment="1">
      <alignment vertical="center" wrapText="1"/>
      <protection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zoomScale="85" zoomScaleNormal="85" workbookViewId="0" topLeftCell="A1">
      <selection activeCell="D1" sqref="D1"/>
    </sheetView>
  </sheetViews>
  <sheetFormatPr defaultColWidth="9.140625" defaultRowHeight="15"/>
  <cols>
    <col min="1" max="1" width="9.421875" style="0" customWidth="1"/>
    <col min="2" max="2" width="15.140625" style="0" customWidth="1"/>
    <col min="3" max="3" width="29.421875" style="0" customWidth="1"/>
    <col min="4" max="4" width="98.7109375" style="0" customWidth="1"/>
    <col min="5" max="5" width="85.8515625" style="0" customWidth="1"/>
    <col min="6" max="6" width="16.28125" style="4" customWidth="1"/>
    <col min="7" max="7" width="13.28125" style="1" customWidth="1"/>
    <col min="8" max="8" width="14.7109375" style="4" customWidth="1"/>
    <col min="9" max="9" width="17.140625" style="4" customWidth="1"/>
    <col min="10" max="10" width="17.00390625" style="4" customWidth="1"/>
    <col min="11" max="11" width="40.57421875" style="0" customWidth="1"/>
  </cols>
  <sheetData>
    <row r="1" spans="1:10" ht="15">
      <c r="A1" s="15" t="s">
        <v>0</v>
      </c>
      <c r="E1" s="4"/>
      <c r="F1" s="1"/>
      <c r="G1" s="4"/>
      <c r="J1"/>
    </row>
    <row r="2" spans="1:10" ht="15">
      <c r="A2" s="15"/>
      <c r="E2" s="4"/>
      <c r="F2" s="1"/>
      <c r="G2" s="4"/>
      <c r="J2"/>
    </row>
    <row r="3" spans="1:10" ht="15">
      <c r="A3" s="15" t="s">
        <v>1</v>
      </c>
      <c r="B3" s="39" t="s">
        <v>2</v>
      </c>
      <c r="C3" s="39"/>
      <c r="D3" s="39"/>
      <c r="E3" s="39"/>
      <c r="F3" s="39"/>
      <c r="G3" s="39"/>
      <c r="J3"/>
    </row>
    <row r="4" spans="2:10" ht="15">
      <c r="B4" s="40" t="s">
        <v>3</v>
      </c>
      <c r="C4" s="40"/>
      <c r="D4" s="40"/>
      <c r="E4" s="40"/>
      <c r="F4" s="40"/>
      <c r="G4" s="40"/>
      <c r="J4"/>
    </row>
    <row r="5" spans="2:10" ht="15">
      <c r="B5" s="37"/>
      <c r="C5" s="37"/>
      <c r="D5" s="37"/>
      <c r="E5" s="37"/>
      <c r="F5" s="37"/>
      <c r="G5" s="37"/>
      <c r="J5"/>
    </row>
    <row r="6" spans="2:10" ht="15.75" thickBot="1">
      <c r="B6" s="37"/>
      <c r="C6" s="37"/>
      <c r="D6" s="37"/>
      <c r="E6" s="37"/>
      <c r="F6" s="37"/>
      <c r="G6" s="37"/>
      <c r="J6"/>
    </row>
    <row r="7" spans="1:11" ht="30.75" thickBot="1">
      <c r="A7" s="18" t="s">
        <v>4</v>
      </c>
      <c r="B7" s="14" t="s">
        <v>5</v>
      </c>
      <c r="C7" s="19" t="s">
        <v>6</v>
      </c>
      <c r="D7" s="14" t="s">
        <v>7</v>
      </c>
      <c r="E7" s="14" t="s">
        <v>8</v>
      </c>
      <c r="F7" s="20" t="s">
        <v>9</v>
      </c>
      <c r="G7" s="14" t="s">
        <v>10</v>
      </c>
      <c r="H7" s="20" t="s">
        <v>11</v>
      </c>
      <c r="I7" s="20" t="s">
        <v>12</v>
      </c>
      <c r="J7" s="21" t="s">
        <v>13</v>
      </c>
      <c r="K7" s="22" t="s">
        <v>14</v>
      </c>
    </row>
    <row r="8" spans="1:11" ht="279" customHeight="1">
      <c r="A8" s="30">
        <v>1</v>
      </c>
      <c r="B8" s="23" t="s">
        <v>15</v>
      </c>
      <c r="C8" s="10" t="s">
        <v>16</v>
      </c>
      <c r="D8" s="28" t="s">
        <v>17</v>
      </c>
      <c r="E8" s="16"/>
      <c r="F8" s="2"/>
      <c r="G8" s="26">
        <v>1</v>
      </c>
      <c r="H8" s="3">
        <f aca="true" t="shared" si="0" ref="H8:H15">F8*G8</f>
        <v>0</v>
      </c>
      <c r="I8" s="3">
        <f aca="true" t="shared" si="1" ref="I8:I15">(H8/100)*21</f>
        <v>0</v>
      </c>
      <c r="J8" s="8">
        <f aca="true" t="shared" si="2" ref="J8:J15">SUM(H8,I8)</f>
        <v>0</v>
      </c>
      <c r="K8" s="17" t="s">
        <v>18</v>
      </c>
    </row>
    <row r="9" spans="1:11" ht="313.5" customHeight="1">
      <c r="A9" s="30">
        <v>2</v>
      </c>
      <c r="B9" s="23" t="s">
        <v>15</v>
      </c>
      <c r="C9" s="10" t="s">
        <v>19</v>
      </c>
      <c r="D9" s="28" t="s">
        <v>20</v>
      </c>
      <c r="E9" s="16"/>
      <c r="F9" s="2"/>
      <c r="G9" s="26">
        <v>2</v>
      </c>
      <c r="H9" s="3">
        <f t="shared" si="0"/>
        <v>0</v>
      </c>
      <c r="I9" s="3">
        <f t="shared" si="1"/>
        <v>0</v>
      </c>
      <c r="J9" s="8">
        <f t="shared" si="2"/>
        <v>0</v>
      </c>
      <c r="K9" s="17" t="s">
        <v>18</v>
      </c>
    </row>
    <row r="10" spans="1:11" ht="279" customHeight="1">
      <c r="A10" s="30">
        <v>3</v>
      </c>
      <c r="B10" s="31" t="s">
        <v>15</v>
      </c>
      <c r="C10" s="10" t="s">
        <v>21</v>
      </c>
      <c r="D10" s="28" t="s">
        <v>22</v>
      </c>
      <c r="E10" s="16"/>
      <c r="F10" s="2"/>
      <c r="G10" s="26">
        <v>1</v>
      </c>
      <c r="H10" s="3">
        <f t="shared" si="0"/>
        <v>0</v>
      </c>
      <c r="I10" s="3">
        <f t="shared" si="1"/>
        <v>0</v>
      </c>
      <c r="J10" s="27">
        <f t="shared" si="2"/>
        <v>0</v>
      </c>
      <c r="K10" s="17" t="s">
        <v>18</v>
      </c>
    </row>
    <row r="11" spans="1:11" ht="279" customHeight="1">
      <c r="A11" s="30">
        <v>4</v>
      </c>
      <c r="B11" s="23" t="s">
        <v>15</v>
      </c>
      <c r="C11" s="10" t="s">
        <v>23</v>
      </c>
      <c r="D11" s="28" t="s">
        <v>24</v>
      </c>
      <c r="E11" s="16"/>
      <c r="F11" s="2"/>
      <c r="G11" s="26">
        <v>1</v>
      </c>
      <c r="H11" s="3">
        <f t="shared" si="0"/>
        <v>0</v>
      </c>
      <c r="I11" s="3">
        <f t="shared" si="1"/>
        <v>0</v>
      </c>
      <c r="J11" s="8">
        <f t="shared" si="2"/>
        <v>0</v>
      </c>
      <c r="K11" s="17" t="s">
        <v>18</v>
      </c>
    </row>
    <row r="12" spans="1:11" ht="279" customHeight="1">
      <c r="A12" s="30">
        <v>5</v>
      </c>
      <c r="B12" s="23" t="s">
        <v>15</v>
      </c>
      <c r="C12" s="10" t="s">
        <v>25</v>
      </c>
      <c r="D12" s="28" t="s">
        <v>26</v>
      </c>
      <c r="E12" s="16"/>
      <c r="F12" s="2"/>
      <c r="G12" s="26">
        <v>1</v>
      </c>
      <c r="H12" s="3">
        <f t="shared" si="0"/>
        <v>0</v>
      </c>
      <c r="I12" s="3">
        <f t="shared" si="1"/>
        <v>0</v>
      </c>
      <c r="J12" s="8">
        <f t="shared" si="2"/>
        <v>0</v>
      </c>
      <c r="K12" s="17" t="s">
        <v>18</v>
      </c>
    </row>
    <row r="13" spans="1:11" ht="279" customHeight="1">
      <c r="A13" s="30">
        <v>6</v>
      </c>
      <c r="B13" s="31" t="s">
        <v>15</v>
      </c>
      <c r="C13" s="10" t="s">
        <v>27</v>
      </c>
      <c r="D13" s="28" t="s">
        <v>28</v>
      </c>
      <c r="E13" s="16"/>
      <c r="F13" s="2"/>
      <c r="G13" s="26">
        <v>1</v>
      </c>
      <c r="H13" s="3">
        <f t="shared" si="0"/>
        <v>0</v>
      </c>
      <c r="I13" s="3">
        <f t="shared" si="1"/>
        <v>0</v>
      </c>
      <c r="J13" s="27">
        <f t="shared" si="2"/>
        <v>0</v>
      </c>
      <c r="K13" s="17" t="s">
        <v>18</v>
      </c>
    </row>
    <row r="14" spans="1:11" ht="279" customHeight="1">
      <c r="A14" s="30">
        <v>7</v>
      </c>
      <c r="B14" s="31" t="s">
        <v>15</v>
      </c>
      <c r="C14" s="10" t="s">
        <v>27</v>
      </c>
      <c r="D14" s="28" t="s">
        <v>29</v>
      </c>
      <c r="E14" s="16"/>
      <c r="F14" s="2"/>
      <c r="G14" s="26">
        <v>1</v>
      </c>
      <c r="H14" s="3">
        <f t="shared" si="0"/>
        <v>0</v>
      </c>
      <c r="I14" s="3">
        <f t="shared" si="1"/>
        <v>0</v>
      </c>
      <c r="J14" s="27">
        <f t="shared" si="2"/>
        <v>0</v>
      </c>
      <c r="K14" s="17" t="s">
        <v>18</v>
      </c>
    </row>
    <row r="15" spans="1:11" ht="279" customHeight="1" thickBot="1">
      <c r="A15" s="30">
        <v>8</v>
      </c>
      <c r="B15" s="31" t="s">
        <v>15</v>
      </c>
      <c r="C15" s="10" t="s">
        <v>21</v>
      </c>
      <c r="D15" s="28" t="s">
        <v>30</v>
      </c>
      <c r="E15" s="16"/>
      <c r="F15" s="2"/>
      <c r="G15" s="26">
        <v>1</v>
      </c>
      <c r="H15" s="3">
        <f t="shared" si="0"/>
        <v>0</v>
      </c>
      <c r="I15" s="3">
        <f t="shared" si="1"/>
        <v>0</v>
      </c>
      <c r="J15" s="27">
        <f t="shared" si="2"/>
        <v>0</v>
      </c>
      <c r="K15" s="17" t="s">
        <v>18</v>
      </c>
    </row>
    <row r="16" spans="1:11" ht="279" customHeight="1">
      <c r="A16" s="30">
        <v>9</v>
      </c>
      <c r="B16" s="41" t="s">
        <v>31</v>
      </c>
      <c r="C16" s="5" t="s">
        <v>32</v>
      </c>
      <c r="D16" s="32" t="s">
        <v>33</v>
      </c>
      <c r="E16" s="16"/>
      <c r="F16" s="2"/>
      <c r="G16" s="7">
        <v>2</v>
      </c>
      <c r="H16" s="3">
        <f aca="true" t="shared" si="3" ref="H16:H29">F16*G16</f>
        <v>0</v>
      </c>
      <c r="I16" s="3">
        <f aca="true" t="shared" si="4" ref="I16:I29">(H16/100)*21</f>
        <v>0</v>
      </c>
      <c r="J16" s="9">
        <f aca="true" t="shared" si="5" ref="J16:J29">SUM(H16,I16)</f>
        <v>0</v>
      </c>
      <c r="K16" s="17" t="s">
        <v>18</v>
      </c>
    </row>
    <row r="17" spans="1:11" ht="279" customHeight="1">
      <c r="A17" s="30">
        <v>10</v>
      </c>
      <c r="B17" s="42"/>
      <c r="C17" s="5" t="s">
        <v>34</v>
      </c>
      <c r="D17" s="33" t="s">
        <v>35</v>
      </c>
      <c r="E17" s="16"/>
      <c r="F17" s="2"/>
      <c r="G17" s="7">
        <v>2</v>
      </c>
      <c r="H17" s="3">
        <f t="shared" si="3"/>
        <v>0</v>
      </c>
      <c r="I17" s="3">
        <f t="shared" si="4"/>
        <v>0</v>
      </c>
      <c r="J17" s="9">
        <f t="shared" si="5"/>
        <v>0</v>
      </c>
      <c r="K17" s="17" t="s">
        <v>18</v>
      </c>
    </row>
    <row r="18" spans="1:11" ht="279" customHeight="1">
      <c r="A18" s="30">
        <v>11</v>
      </c>
      <c r="B18" s="42"/>
      <c r="C18" s="5" t="s">
        <v>36</v>
      </c>
      <c r="D18" s="33" t="s">
        <v>37</v>
      </c>
      <c r="E18" s="16"/>
      <c r="F18" s="2"/>
      <c r="G18" s="7">
        <v>2</v>
      </c>
      <c r="H18" s="3">
        <f t="shared" si="3"/>
        <v>0</v>
      </c>
      <c r="I18" s="3">
        <f t="shared" si="4"/>
        <v>0</v>
      </c>
      <c r="J18" s="9">
        <f t="shared" si="5"/>
        <v>0</v>
      </c>
      <c r="K18" s="17"/>
    </row>
    <row r="19" spans="1:11" ht="279" customHeight="1">
      <c r="A19" s="30">
        <v>12</v>
      </c>
      <c r="B19" s="42"/>
      <c r="C19" s="5" t="s">
        <v>38</v>
      </c>
      <c r="D19" s="33" t="s">
        <v>39</v>
      </c>
      <c r="E19" s="16"/>
      <c r="F19" s="2"/>
      <c r="G19" s="7">
        <v>2</v>
      </c>
      <c r="H19" s="3">
        <f t="shared" si="3"/>
        <v>0</v>
      </c>
      <c r="I19" s="3">
        <f t="shared" si="4"/>
        <v>0</v>
      </c>
      <c r="J19" s="9">
        <f t="shared" si="5"/>
        <v>0</v>
      </c>
      <c r="K19" s="17"/>
    </row>
    <row r="20" spans="1:11" ht="279" customHeight="1">
      <c r="A20" s="30">
        <v>13</v>
      </c>
      <c r="B20" s="43"/>
      <c r="C20" s="5" t="s">
        <v>40</v>
      </c>
      <c r="D20" s="34" t="s">
        <v>41</v>
      </c>
      <c r="E20" s="16"/>
      <c r="F20" s="2"/>
      <c r="G20" s="7">
        <v>1</v>
      </c>
      <c r="H20" s="3">
        <f t="shared" si="3"/>
        <v>0</v>
      </c>
      <c r="I20" s="3">
        <f t="shared" si="4"/>
        <v>0</v>
      </c>
      <c r="J20" s="9">
        <f t="shared" si="5"/>
        <v>0</v>
      </c>
      <c r="K20" s="17"/>
    </row>
    <row r="21" spans="1:11" ht="279" customHeight="1">
      <c r="A21" s="30">
        <v>14</v>
      </c>
      <c r="B21" s="24" t="s">
        <v>42</v>
      </c>
      <c r="C21" s="5" t="s">
        <v>43</v>
      </c>
      <c r="D21" s="34" t="s">
        <v>44</v>
      </c>
      <c r="E21" s="16"/>
      <c r="F21" s="2"/>
      <c r="G21" s="7">
        <v>1</v>
      </c>
      <c r="H21" s="3">
        <f t="shared" si="3"/>
        <v>0</v>
      </c>
      <c r="I21" s="3">
        <f t="shared" si="4"/>
        <v>0</v>
      </c>
      <c r="J21" s="9">
        <f t="shared" si="5"/>
        <v>0</v>
      </c>
      <c r="K21" s="17"/>
    </row>
    <row r="22" spans="1:11" ht="279" customHeight="1">
      <c r="A22" s="30">
        <v>15</v>
      </c>
      <c r="B22" s="24" t="s">
        <v>42</v>
      </c>
      <c r="C22" s="5" t="s">
        <v>45</v>
      </c>
      <c r="D22" s="34" t="s">
        <v>46</v>
      </c>
      <c r="E22" s="16"/>
      <c r="F22" s="2"/>
      <c r="G22" s="7">
        <v>1</v>
      </c>
      <c r="H22" s="3">
        <f t="shared" si="3"/>
        <v>0</v>
      </c>
      <c r="I22" s="3">
        <f t="shared" si="4"/>
        <v>0</v>
      </c>
      <c r="J22" s="9">
        <f t="shared" si="5"/>
        <v>0</v>
      </c>
      <c r="K22" s="17"/>
    </row>
    <row r="23" spans="1:11" ht="279" customHeight="1">
      <c r="A23" s="30">
        <v>16</v>
      </c>
      <c r="B23" s="24" t="s">
        <v>42</v>
      </c>
      <c r="C23" s="5" t="s">
        <v>47</v>
      </c>
      <c r="D23" s="35" t="s">
        <v>48</v>
      </c>
      <c r="E23" s="16"/>
      <c r="F23" s="2"/>
      <c r="G23" s="7">
        <v>4</v>
      </c>
      <c r="H23" s="3">
        <f t="shared" si="3"/>
        <v>0</v>
      </c>
      <c r="I23" s="3">
        <f t="shared" si="4"/>
        <v>0</v>
      </c>
      <c r="J23" s="9">
        <f t="shared" si="5"/>
        <v>0</v>
      </c>
      <c r="K23" s="17" t="s">
        <v>18</v>
      </c>
    </row>
    <row r="24" spans="1:11" ht="279" customHeight="1">
      <c r="A24" s="30">
        <v>17</v>
      </c>
      <c r="B24" s="24" t="s">
        <v>42</v>
      </c>
      <c r="C24" s="5" t="s">
        <v>49</v>
      </c>
      <c r="D24" s="35" t="s">
        <v>50</v>
      </c>
      <c r="E24" s="16"/>
      <c r="F24" s="2"/>
      <c r="G24" s="7">
        <v>1</v>
      </c>
      <c r="H24" s="3">
        <f t="shared" si="3"/>
        <v>0</v>
      </c>
      <c r="I24" s="3">
        <f t="shared" si="4"/>
        <v>0</v>
      </c>
      <c r="J24" s="9">
        <f t="shared" si="5"/>
        <v>0</v>
      </c>
      <c r="K24" s="17"/>
    </row>
    <row r="25" spans="1:11" ht="279" customHeight="1" thickBot="1">
      <c r="A25" s="30">
        <v>18</v>
      </c>
      <c r="B25" s="23" t="s">
        <v>51</v>
      </c>
      <c r="C25" s="5" t="s">
        <v>52</v>
      </c>
      <c r="D25" s="25" t="s">
        <v>53</v>
      </c>
      <c r="E25" s="16"/>
      <c r="F25" s="2"/>
      <c r="G25" s="7">
        <v>3</v>
      </c>
      <c r="H25" s="3">
        <f t="shared" si="3"/>
        <v>0</v>
      </c>
      <c r="I25" s="3">
        <f t="shared" si="4"/>
        <v>0</v>
      </c>
      <c r="J25" s="9">
        <f>SUM(H25,I25)</f>
        <v>0</v>
      </c>
      <c r="K25" s="17" t="s">
        <v>18</v>
      </c>
    </row>
    <row r="26" spans="1:11" ht="279" customHeight="1">
      <c r="A26" s="30">
        <v>19</v>
      </c>
      <c r="B26" s="23" t="s">
        <v>51</v>
      </c>
      <c r="C26" s="5" t="s">
        <v>54</v>
      </c>
      <c r="D26" s="29" t="s">
        <v>55</v>
      </c>
      <c r="E26" s="16"/>
      <c r="F26" s="2"/>
      <c r="G26" s="7">
        <v>1</v>
      </c>
      <c r="H26" s="3">
        <f t="shared" si="3"/>
        <v>0</v>
      </c>
      <c r="I26" s="3">
        <f t="shared" si="4"/>
        <v>0</v>
      </c>
      <c r="J26" s="9">
        <f t="shared" si="5"/>
        <v>0</v>
      </c>
      <c r="K26" s="17" t="s">
        <v>18</v>
      </c>
    </row>
    <row r="27" spans="1:11" ht="279" customHeight="1">
      <c r="A27" s="30">
        <v>20</v>
      </c>
      <c r="B27" s="23" t="s">
        <v>51</v>
      </c>
      <c r="C27" s="5" t="s">
        <v>56</v>
      </c>
      <c r="D27" s="36" t="s">
        <v>57</v>
      </c>
      <c r="E27" s="16"/>
      <c r="F27" s="2"/>
      <c r="G27" s="7">
        <v>6</v>
      </c>
      <c r="H27" s="3">
        <f t="shared" si="3"/>
        <v>0</v>
      </c>
      <c r="I27" s="3">
        <f t="shared" si="4"/>
        <v>0</v>
      </c>
      <c r="J27" s="9">
        <f t="shared" si="5"/>
        <v>0</v>
      </c>
      <c r="K27" s="17"/>
    </row>
    <row r="28" spans="1:11" ht="279" customHeight="1">
      <c r="A28" s="30">
        <v>21</v>
      </c>
      <c r="B28" s="23" t="s">
        <v>51</v>
      </c>
      <c r="C28" s="5" t="s">
        <v>58</v>
      </c>
      <c r="D28" s="36" t="s">
        <v>59</v>
      </c>
      <c r="E28" s="16"/>
      <c r="F28" s="2"/>
      <c r="G28" s="7">
        <v>6</v>
      </c>
      <c r="H28" s="3">
        <f t="shared" si="3"/>
        <v>0</v>
      </c>
      <c r="I28" s="3">
        <f t="shared" si="4"/>
        <v>0</v>
      </c>
      <c r="J28" s="9">
        <f t="shared" si="5"/>
        <v>0</v>
      </c>
      <c r="K28" s="17"/>
    </row>
    <row r="29" spans="1:11" ht="279" customHeight="1">
      <c r="A29" s="38">
        <v>22</v>
      </c>
      <c r="B29" s="23" t="s">
        <v>15</v>
      </c>
      <c r="C29" s="5" t="s">
        <v>60</v>
      </c>
      <c r="D29" s="36" t="s">
        <v>61</v>
      </c>
      <c r="E29" s="16"/>
      <c r="F29" s="2"/>
      <c r="G29" s="7">
        <v>3</v>
      </c>
      <c r="H29" s="7">
        <f t="shared" si="3"/>
        <v>0</v>
      </c>
      <c r="I29" s="7">
        <f t="shared" si="4"/>
        <v>0</v>
      </c>
      <c r="J29" s="7">
        <f t="shared" si="5"/>
        <v>0</v>
      </c>
      <c r="K29" s="7"/>
    </row>
    <row r="30" spans="3:10" ht="15.75" thickBot="1">
      <c r="C30" s="6"/>
      <c r="G30" s="11" t="s">
        <v>62</v>
      </c>
      <c r="H30" s="12">
        <f>SUM(H8:H29)</f>
        <v>0</v>
      </c>
      <c r="I30" s="12">
        <f>(H30/100)*21</f>
        <v>0</v>
      </c>
      <c r="J30" s="13">
        <f aca="true" t="shared" si="6" ref="J30">SUM(H30,I30)</f>
        <v>0</v>
      </c>
    </row>
    <row r="31" ht="15">
      <c r="C31" s="6"/>
    </row>
    <row r="32" ht="15">
      <c r="C32" s="6"/>
    </row>
    <row r="33" ht="15">
      <c r="C33" s="6"/>
    </row>
    <row r="34" ht="15">
      <c r="C34" s="6"/>
    </row>
    <row r="35" ht="15">
      <c r="C35" s="6"/>
    </row>
    <row r="36" ht="15">
      <c r="C36" s="6"/>
    </row>
    <row r="37" ht="15">
      <c r="C37" s="6"/>
    </row>
    <row r="38" ht="15">
      <c r="C38" s="6"/>
    </row>
    <row r="39" ht="15">
      <c r="C39" s="6"/>
    </row>
    <row r="40" ht="15">
      <c r="C40" s="6"/>
    </row>
    <row r="41" ht="15">
      <c r="C41" s="6"/>
    </row>
    <row r="42" ht="15">
      <c r="C42" s="6"/>
    </row>
    <row r="43" ht="15">
      <c r="C43" s="6"/>
    </row>
    <row r="44" ht="15">
      <c r="C44" s="6"/>
    </row>
    <row r="45" ht="15">
      <c r="C45" s="6"/>
    </row>
    <row r="46" ht="15">
      <c r="C46" s="6"/>
    </row>
    <row r="47" ht="15">
      <c r="C47" s="6"/>
    </row>
    <row r="48" ht="15">
      <c r="C48" s="6"/>
    </row>
    <row r="49" ht="15">
      <c r="C49" s="6"/>
    </row>
    <row r="50" ht="15">
      <c r="C50" s="6"/>
    </row>
    <row r="51" ht="15">
      <c r="C51" s="6"/>
    </row>
    <row r="52" ht="15">
      <c r="C52" s="6"/>
    </row>
    <row r="53" ht="15">
      <c r="C53" s="6"/>
    </row>
    <row r="54" ht="15">
      <c r="C54" s="6"/>
    </row>
    <row r="55" ht="15">
      <c r="C55" s="6"/>
    </row>
  </sheetData>
  <mergeCells count="3">
    <mergeCell ref="B3:G3"/>
    <mergeCell ref="B4:G4"/>
    <mergeCell ref="B16:B20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4F96E3D8EAE8489894764BFCD87E25" ma:contentTypeVersion="2" ma:contentTypeDescription="Vytvoří nový dokument" ma:contentTypeScope="" ma:versionID="c8c8a3eba65ba19833b2e602b58eaa2a">
  <xsd:schema xmlns:xsd="http://www.w3.org/2001/XMLSchema" xmlns:xs="http://www.w3.org/2001/XMLSchema" xmlns:p="http://schemas.microsoft.com/office/2006/metadata/properties" xmlns:ns2="b383dbe1-2493-4cf4-b878-fdb248eca3f3" targetNamespace="http://schemas.microsoft.com/office/2006/metadata/properties" ma:root="true" ma:fieldsID="d28fd8a74e0a4b4789b28933f6bea4b6" ns2:_="">
    <xsd:import namespace="b383dbe1-2493-4cf4-b878-fdb248eca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3dbe1-2493-4cf4-b878-fdb248eca3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B0597C-3CC2-4922-804C-3609F42802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83dbe1-2493-4cf4-b878-fdb248eca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74E12A-7C0C-4EB8-AB30-9736986D3D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9380B9-1DA9-4B19-954A-5E9B641BDDE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JUDr. Michal Šilhánek</cp:lastModifiedBy>
  <dcterms:created xsi:type="dcterms:W3CDTF">2018-02-07T14:58:03Z</dcterms:created>
  <dcterms:modified xsi:type="dcterms:W3CDTF">2019-05-24T13:37:03Z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0x010100594F96E3D8EAE8489894764BFCD87E25</vt:lpwstr>
  </property>
</Properties>
</file>