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VZ\01_PMA\2018\177_SLU_pristrojove_opakovane\"/>
    </mc:Choice>
  </mc:AlternateContent>
  <bookViews>
    <workbookView xWindow="0" yWindow="0" windowWidth="28800" windowHeight="12435" tabRatio="990" activeTab="7"/>
  </bookViews>
  <sheets>
    <sheet name="Rekapitulace" sheetId="1" r:id="rId1"/>
    <sheet name="Přenosná kamerová lupa" sheetId="2" r:id="rId2"/>
    <sheet name="Kapesní kamerová lupa" sheetId="3" r:id="rId3"/>
    <sheet name="Skládací kamerová lupa" sheetId="4" r:id="rId4"/>
    <sheet name="Přenosné digitální zařízení" sheetId="5" r:id="rId5"/>
    <sheet name="Tiskárna reliéfní grafiky" sheetId="6" r:id="rId6"/>
    <sheet name="Speciální SW" sheetId="7" r:id="rId7"/>
    <sheet name=" Speciální SW + notebook" sheetId="8" r:id="rId8"/>
  </sheets>
  <calcPr calcId="152511"/>
  <customWorkbookViews>
    <customWorkbookView name="Chlebiš Libor – osobní zobrazení" guid="{3206591F-37BA-4426-921F-D8D5E5276CB2}" mergeInterval="0" personalView="1" maximized="1" xWindow="-8" yWindow="-8" windowWidth="1936" windowHeight="1056" tabRatio="990" activeSheetId="2"/>
    <customWorkbookView name="Michal Šilhánek – osobní zobrazení" guid="{A493D5A5-6F13-418A-87F0-A2F4BFC7F02D}" mergeInterval="0" personalView="1" maximized="1" xWindow="-16" yWindow="-16" windowWidth="3232" windowHeight="1732" tabRatio="990" activeSheetId="2"/>
  </customWorkbookViews>
</workbook>
</file>

<file path=xl/calcChain.xml><?xml version="1.0" encoding="utf-8"?>
<calcChain xmlns="http://schemas.openxmlformats.org/spreadsheetml/2006/main">
  <c r="B6" i="1" l="1"/>
  <c r="C6" i="1" s="1"/>
  <c r="B7" i="1"/>
  <c r="B8" i="1"/>
  <c r="B9" i="1"/>
  <c r="C9" i="1" s="1"/>
  <c r="D1" i="6"/>
  <c r="D23" i="6"/>
  <c r="D24" i="6"/>
  <c r="B11" i="1"/>
  <c r="C11" i="1" s="1"/>
  <c r="B12" i="1"/>
  <c r="C12" i="1" s="1"/>
  <c r="D11" i="1" l="1"/>
  <c r="D9" i="1"/>
  <c r="C8" i="1"/>
  <c r="D8" i="1" s="1"/>
  <c r="D12" i="1"/>
  <c r="D27" i="6"/>
  <c r="B10" i="1" s="1"/>
  <c r="B13" i="1" s="1"/>
  <c r="C7" i="1"/>
  <c r="D7" i="1" s="1"/>
  <c r="D6" i="1"/>
  <c r="C10" i="1" l="1"/>
  <c r="D10" i="1" s="1"/>
  <c r="D13" i="1" s="1"/>
  <c r="C13" i="1" l="1"/>
</calcChain>
</file>

<file path=xl/sharedStrings.xml><?xml version="1.0" encoding="utf-8"?>
<sst xmlns="http://schemas.openxmlformats.org/spreadsheetml/2006/main" count="299" uniqueCount="165">
  <si>
    <t>Nabídková cena v Kč bez DPH</t>
  </si>
  <si>
    <t>DPH</t>
  </si>
  <si>
    <t>Cena v Kč vč. DPH</t>
  </si>
  <si>
    <t>Přenosná kamerová lupa</t>
  </si>
  <si>
    <t>Kapesní kamerová lupa</t>
  </si>
  <si>
    <t>Skládací kamerová lupa k notebooku se snímáním tabule</t>
  </si>
  <si>
    <t>Přenosné digitální čtecí zařízení s hlasovým výstupem</t>
  </si>
  <si>
    <t>Tiskárna reliéfní grafiky včetně dodávky speciálního papíru</t>
  </si>
  <si>
    <t>Speciální software - zvětšovací program s hlasovou podporou</t>
  </si>
  <si>
    <t>SW pomocník při práci s počítačem včetně dodávky notebooku</t>
  </si>
  <si>
    <t>Celkem</t>
  </si>
  <si>
    <t xml:space="preserve">Termín dodání:
Prodávající se zavazuje dodat a instalovat předmět smlouvy ve stanoveném místě plnění nejpozději do 45 dnů od nabytí účinnosti této smlouvy.
Délka záruční doby:
Délka záruční doby na dodávku je stanovena na 24 měsíců ode dne převzetí dodávky kupujícím.
</t>
  </si>
  <si>
    <t>1 ks</t>
  </si>
  <si>
    <t xml:space="preserve">Požadované parametry </t>
  </si>
  <si>
    <t>Displej: 7“ (17,5 cm), rozsah zvětšení 2-24 krát</t>
  </si>
  <si>
    <t>požadováno</t>
  </si>
  <si>
    <t>kamera s vysokým rozlišením (HD)</t>
  </si>
  <si>
    <t>Displej s náklonem ke čtenáři, monitor lupy výklopný</t>
  </si>
  <si>
    <t>možnost čtení či náhledu ve složeném stavu</t>
  </si>
  <si>
    <t xml:space="preserve">Možnost měnit míru zvětšení, přepínat způsoby vykreslování obrazu, </t>
  </si>
  <si>
    <t>Pořizovat snímek do dočasné jednoobrázkové paměti</t>
  </si>
  <si>
    <t>Automatické zaostřování</t>
  </si>
  <si>
    <t>Možnost nastavení aktivních kontrastních čtecích režimů</t>
  </si>
  <si>
    <t>Kamera</t>
  </si>
  <si>
    <t>vysoké rozlišení (HD), autofokus</t>
  </si>
  <si>
    <t>Pohled do dálky</t>
  </si>
  <si>
    <t>až 1m.</t>
  </si>
  <si>
    <t>Obrazovka</t>
  </si>
  <si>
    <t>Zvětšení</t>
  </si>
  <si>
    <t>plynule nastavitelné 2 až 24krát</t>
  </si>
  <si>
    <t>Režimy</t>
  </si>
  <si>
    <t>1 barevný fotorežim; 18 volitelných kombinací semicolor</t>
  </si>
  <si>
    <t>Integrované osvětlení</t>
  </si>
  <si>
    <t>Napájení</t>
  </si>
  <si>
    <t>Aku baterie (4 hod. provozu); síť.adaptér 120-240 V / 5V;2A</t>
  </si>
  <si>
    <t>Hmotnost:</t>
  </si>
  <si>
    <t>do 650 g</t>
  </si>
  <si>
    <t>Displej 6“ s vysokým rozlišením (HD) ovládaný dotykem</t>
  </si>
  <si>
    <t>Plynulé zvětšení až 21x</t>
  </si>
  <si>
    <t>Lupa má odnímatelný stojánek, díky kterému je možné displej snadno
umístit v optimálním náklonu vůči čtenáři</t>
  </si>
  <si>
    <t>2 kamery</t>
  </si>
  <si>
    <t>plynule nastavitelné 0,5 až 21 krát</t>
  </si>
  <si>
    <t>1 barevný fotorežim; 4 kombinace vysoce kontrastních barev</t>
  </si>
  <si>
    <t>Odnímatelný stojánek</t>
  </si>
  <si>
    <t>AKU baterie (3 hod. provozu); síť. adaptér 100-240 V</t>
  </si>
  <si>
    <t>do 300 g</t>
  </si>
  <si>
    <t xml:space="preserve">Tloušťka lupy </t>
  </si>
  <si>
    <t>do 15 mm</t>
  </si>
  <si>
    <t>bez DPH</t>
  </si>
  <si>
    <t>Skládací, snadno přenosná lupa využívající k zobrazování monitor počítače</t>
  </si>
  <si>
    <t>Pod lupou je možné číst i psát, lupou lze zvětšovat i vzdálenější objekty (např.
školní tabuli</t>
  </si>
  <si>
    <t>Ovládání tlačítky nebo z připojeného počítače
kamery</t>
  </si>
  <si>
    <t>Lupa si pamatuje tři různá nastavení odpovídající
třem různým polohám kamery</t>
  </si>
  <si>
    <t>změna pohledu z dálky na blízko a naopak je tedy
velmi rychlá a pohodlná</t>
  </si>
  <si>
    <t>Pro přenos obrazu z lupy do připojeného počítače se využívá program enVid</t>
  </si>
  <si>
    <t>na obrazovce 17” je 4 až 40 krát (18x optický zoom)</t>
  </si>
  <si>
    <t>Výstupy</t>
  </si>
  <si>
    <t>USB 2.0</t>
  </si>
  <si>
    <t>Podporované systémy</t>
  </si>
  <si>
    <t>Kompatibilita se zvětšovacími programy</t>
  </si>
  <si>
    <t>ZoomText od verze 10.03 a
SuperNova od verze 12; Programové vybavení: obě varianty ClearNote min.
verze 7</t>
  </si>
  <si>
    <t>Přes USB</t>
  </si>
  <si>
    <t>do 1300 g</t>
  </si>
  <si>
    <t>Hlasový výstup - ZoomText (ZoomText &amp; Jaws)</t>
  </si>
  <si>
    <t>Hmatový výstup (Braille)</t>
  </si>
  <si>
    <t>Zpřístupnění prostředí Windows</t>
  </si>
  <si>
    <t>Možnost práce na internetu</t>
  </si>
  <si>
    <t>ZoomText integruje zvětšování s úplnými odečítacími funkcemi v jednom kompletu</t>
  </si>
  <si>
    <t>Komplet poskytuje svým uživatelům zvětšený výstup, hlasový výstup i výstup v Braillu pro všechny běžné počítačové programy</t>
  </si>
  <si>
    <t>Komplet podporuje širokou škálu braillských zobrazovačů, které zajišťují
uživateli hmatový výstup</t>
  </si>
  <si>
    <t>Hlasový výstup přečte veškerý text dostupný z obrazovky počítače</t>
  </si>
  <si>
    <t>Varianta: Notebook zpřístupněný pro nevidomé</t>
  </si>
  <si>
    <t>Požadavky na notebook, jež je součástí dodávky</t>
  </si>
  <si>
    <t>Procesor</t>
  </si>
  <si>
    <t>CPU musí dosahovat min. 5000 bodů dle https://www.cpubenchmark.net</t>
  </si>
  <si>
    <t>Operační paměť</t>
  </si>
  <si>
    <t>min. 8 GB ram</t>
  </si>
  <si>
    <t>úhlopříčka displeje</t>
  </si>
  <si>
    <t>min. 15.6", max 17.3"</t>
  </si>
  <si>
    <t>typ úložiště SDD</t>
  </si>
  <si>
    <t>min. 256GB</t>
  </si>
  <si>
    <t>vstup USB min. ver. 3.0</t>
  </si>
  <si>
    <t>min. 2 vstupy</t>
  </si>
  <si>
    <t>čtečka karet SD/SDXC/SDHC</t>
  </si>
  <si>
    <t>HDMI slot</t>
  </si>
  <si>
    <t>síťové karty WiFi a LAN</t>
  </si>
  <si>
    <t>webkamera integrovaná</t>
  </si>
  <si>
    <t>audio výstup pro sluchátka/reproduktory</t>
  </si>
  <si>
    <t>výdrž baterie</t>
  </si>
  <si>
    <t>min. 7 hodin</t>
  </si>
  <si>
    <t>hmotnost</t>
  </si>
  <si>
    <t>max 3000 g</t>
  </si>
  <si>
    <t>rozlišení displeje</t>
  </si>
  <si>
    <t>FullHD (1920 x 1080)</t>
  </si>
  <si>
    <t>typ displeje</t>
  </si>
  <si>
    <t>matný</t>
  </si>
  <si>
    <t>podsvícená klávesnice</t>
  </si>
  <si>
    <t>VGA výstup</t>
  </si>
  <si>
    <t>Tepelná tiskárna reliéfní grafiky výstupem</t>
  </si>
  <si>
    <t>1 kus</t>
  </si>
  <si>
    <t>Snadná výroba reliéfní grafiky</t>
  </si>
  <si>
    <t>Nastavitelná intenzita zahřívání, která ovlivňuje výšku reliéfu</t>
  </si>
  <si>
    <t>Stroj (fuzér) pro výrobu reliéfních obrázků na speciální (vzpěňovací) papír</t>
  </si>
  <si>
    <t>Produktem je hmatný obrázek, který věrně kopíruje černotiskovou konturu předlohy
a umožňuje zrakově postiženým uživatelům zlepšit vnímání obrázků či získat
prostorovou představu</t>
  </si>
  <si>
    <t>Hmatný reliéf vystupuje z plochy speciálního papíru a lze tedy tímto způsobem
zhotovovat mapy, pomůcky pro matematiku a obecně zlepšovat prostorovou
představivost</t>
  </si>
  <si>
    <t>Detekce vkládání papíru</t>
  </si>
  <si>
    <t>Ochrana proti přehřátí</t>
  </si>
  <si>
    <t>Papír</t>
  </si>
  <si>
    <t>max. 28 cm x 43 cm</t>
  </si>
  <si>
    <t>Doba výroby</t>
  </si>
  <si>
    <t>Signalizace</t>
  </si>
  <si>
    <t>Zvuková, upozorní ve chvíli, kdy je potřeba vložit další stránku</t>
  </si>
  <si>
    <t>Hmotnost</t>
  </si>
  <si>
    <t>nadouvací papír pro reliéfní tisk A4 200 ks</t>
  </si>
  <si>
    <t>2 balení</t>
  </si>
  <si>
    <t>nadouvací papír pro reliéfní tisk A3 100 ks</t>
  </si>
  <si>
    <t>Celková cena bez DPH</t>
  </si>
  <si>
    <t>Zvětšovací program s hlasovou podporou</t>
  </si>
  <si>
    <t>Široký rozsah zvětšení obsahu obrazovky</t>
  </si>
  <si>
    <t>Nastavitelné barvy, zvýrazňování myši, editačního kurzoru a fokusu</t>
  </si>
  <si>
    <t>Hlasová podpora - čtení textových informací z aplikací</t>
  </si>
  <si>
    <t>Rozsah zvětšení 1x až 60x včetně zlomkových úrovní zvětšení mezi velikostmi
1x a 5x.</t>
  </si>
  <si>
    <t>Osm různých typů zoom oken umožňující konfiguraci zvětšeného pohledu na obrazovku podle svých potřeb. Podpora výstupu na dva monitory - obraz může být zvětšený na obou monitorech, nebo je na jednom
zvětšený a na druhém v běžné velikosti</t>
  </si>
  <si>
    <t>Technologie xFont zobrazující text v tiskové kvalitě ve všech úrovních zvětšení, text lze snadno číst</t>
  </si>
  <si>
    <t>Filtrace barev, která zlepšuje čitelnost obrazovky a snižuje námahu očí</t>
  </si>
  <si>
    <t>Zřetelný ukazatel myši, textový kurzor a aktuální prvek, které lze speciálně
orámovat, případně nastavit jejich velikost a barvu</t>
  </si>
  <si>
    <t>Plynulá a pohodlná navigace, rolování zvětšeného pohledu, pohyb myši lze omezit na vodorovný a svislý směr</t>
  </si>
  <si>
    <t>Možnost výstupu na dva monitory - na jednom monitoru zvětšený a na druhém nezvětšený obraz, nebo zvětšený obraz přes oba monitory, nebo stejný zvětšený obraz na obou monitorech</t>
  </si>
  <si>
    <t>Hlasová podpora při práci na obrazovce - hlasem čte ovládací prvky aplikací (menu, dialogy, lišty, seznamy a hlášky) ve třech nastavitelných úrovních výmluvnosti. Určeno pro slabozraké či těžce slabozraké uživatele</t>
  </si>
  <si>
    <t>Čtení dokumentů, internetových stránek a elektronické pošty v původním
formátování nebo ve vlastním přeformátovaném prostředí.</t>
  </si>
  <si>
    <t>Poslech libovolného textu při práci v jiných aplikacích</t>
  </si>
  <si>
    <t>Možnost hledat požadovaný text nebo se pohybovat po
příslušných prvcích stránky, např. po odkazech, nadpisech, formulářích apod.</t>
  </si>
  <si>
    <t>Možnost čtení textu po znacích, slovech, řádcích pohybem kurzoru</t>
  </si>
  <si>
    <t>Možnost práce s odezvou psaní, kdy odečítač automaticky čte zapisované
znaky či slova</t>
  </si>
  <si>
    <t>Možnost převodu textu do audio souboru, který je namluvený některým z instalovaných hlasů</t>
  </si>
  <si>
    <t>Podpora čtení a navigaci v běžně používaných aplikacích jako Word, Excel
(plná podpora MS Office 2016), Outlook, Acrobat</t>
  </si>
  <si>
    <t>Kvalitní česká hlasová syntéza a další cizojazyčné syntézy součástí dodávky</t>
  </si>
  <si>
    <t>Jednoduchý pomocník při práci s počítačem včetně dodávky notebooku</t>
  </si>
  <si>
    <t>Požadované parametry software</t>
  </si>
  <si>
    <t>Program lze ovládat pomocí několika kláves - Enter, Escape a šipkami nahoru a dolů; není nutné používat myš</t>
  </si>
  <si>
    <t>Požadavek na práce s texty, internetem, emailem</t>
  </si>
  <si>
    <t>Všemi úlohami uživatele provází hlasový výstup, velikost zobrazení je nastavitelná</t>
  </si>
  <si>
    <t>Díky snadné obsluze je program vhodný i pro uživatele s poruchami jemné
motoriky</t>
  </si>
  <si>
    <t>Ovládání pomocí přehledných textových nabídek, uživatel nepracuje v grafickém prostředí systému Windows</t>
  </si>
  <si>
    <t>Zpřístupněné prostředí s přirozeně znějícím hlasovým výstupem a s možností nastavit velikost textu, barvy a vzhled uživatelského prostředí</t>
  </si>
  <si>
    <t>Pracovní prostředí v čekém jazyce</t>
  </si>
  <si>
    <t>Součástí programu je</t>
  </si>
  <si>
    <t>Jednoduchý textový editor (plně ozvučený), který umožňuje číst, psát a
tisknout textové dokumenty</t>
  </si>
  <si>
    <t>přístup k internetu: prohlížeč, internetová rádia, sledování a čtení novinek</t>
  </si>
  <si>
    <t>Komunikace: elektronickou poštou (zprávy není nutné psát, lze odeslat i zprávu namluvenou)</t>
  </si>
  <si>
    <t>Práce s multimédii: přehrávání hudby i videa z CD, DVD</t>
  </si>
  <si>
    <t>Správa osobních záležitostí: adresář, kalendář, diktafon</t>
  </si>
  <si>
    <t>Řešení bez podpory skeneru</t>
  </si>
  <si>
    <t>Připojené reproduktory a mikrofon</t>
  </si>
  <si>
    <t>Aktuální verze</t>
  </si>
  <si>
    <t>min. 12", max 14"</t>
  </si>
  <si>
    <t>max 1600 g</t>
  </si>
  <si>
    <t>Windows 7 a výše</t>
  </si>
  <si>
    <t>Kompatibilita: Windows 7 a výše</t>
  </si>
  <si>
    <t>TFT min. 17,5 cm (7”)</t>
  </si>
  <si>
    <t>TFT min. 15 cm (6”)</t>
  </si>
  <si>
    <t>Výroba obrázku na papír velikosti 21 cm x 28 xm max. 10 s</t>
  </si>
  <si>
    <t>max. 6000 g</t>
  </si>
  <si>
    <t>Příloha č. 1 Zadávací dokumentace  – dílčí část 6</t>
  </si>
  <si>
    <t>Dílčí část č. 6 "Dodávka kompenzačních pomůcek a hmatové techniky"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</si>
</sst>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Kč-405];[Red]\-#,##0\ [$Kč-405]"/>
    <numFmt numFmtId="165" formatCode="#,##0.00\ &quot;Kč&quot;"/>
  </numFmts>
  <fonts count="9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1"/>
    </font>
    <font>
      <u/>
      <sz val="10"/>
      <color theme="10"/>
      <name val="Arial"/>
      <family val="2"/>
    </font>
    <font>
      <sz val="10"/>
      <name val="Arial"/>
      <family val="2"/>
      <charset val="1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2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1"/>
    <xf numFmtId="0" fontId="0" fillId="0" borderId="1" xfId="0" applyFont="1" applyBorder="1" applyAlignment="1">
      <alignment wrapText="1"/>
    </xf>
    <xf numFmtId="0" fontId="0" fillId="0" borderId="0" xfId="0" applyAlignment="1"/>
    <xf numFmtId="0" fontId="0" fillId="0" borderId="1" xfId="0" applyFont="1" applyBorder="1" applyAlignment="1"/>
    <xf numFmtId="0" fontId="0" fillId="0" borderId="0" xfId="0" applyBorder="1" applyAlignment="1"/>
    <xf numFmtId="164" fontId="0" fillId="0" borderId="0" xfId="0" applyNumberFormat="1" applyBorder="1" applyAlignment="1"/>
    <xf numFmtId="0" fontId="3" fillId="0" borderId="0" xfId="1" applyAlignment="1"/>
    <xf numFmtId="0" fontId="2" fillId="0" borderId="0" xfId="0" applyFont="1" applyAlignment="1"/>
    <xf numFmtId="0" fontId="4" fillId="0" borderId="0" xfId="0" applyFont="1" applyAlignment="1"/>
    <xf numFmtId="0" fontId="3" fillId="0" borderId="0" xfId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wrapText="1"/>
    </xf>
    <xf numFmtId="165" fontId="1" fillId="0" borderId="3" xfId="2" applyNumberFormat="1" applyBorder="1"/>
    <xf numFmtId="0" fontId="1" fillId="0" borderId="2" xfId="2" applyBorder="1"/>
    <xf numFmtId="165" fontId="1" fillId="0" borderId="6" xfId="2" applyNumberFormat="1" applyBorder="1"/>
    <xf numFmtId="0" fontId="6" fillId="0" borderId="4" xfId="2" applyFont="1" applyBorder="1"/>
    <xf numFmtId="165" fontId="6" fillId="0" borderId="5" xfId="2" applyNumberFormat="1" applyFont="1" applyBorder="1"/>
    <xf numFmtId="0" fontId="7" fillId="0" borderId="0" xfId="0" applyFont="1"/>
    <xf numFmtId="0" fontId="0" fillId="0" borderId="3" xfId="0" applyFont="1" applyBorder="1"/>
    <xf numFmtId="0" fontId="0" fillId="0" borderId="3" xfId="0" applyBorder="1"/>
    <xf numFmtId="164" fontId="0" fillId="0" borderId="3" xfId="0" applyNumberFormat="1" applyBorder="1"/>
    <xf numFmtId="0" fontId="0" fillId="0" borderId="3" xfId="0" applyFont="1" applyBorder="1" applyAlignment="1"/>
    <xf numFmtId="0" fontId="0" fillId="0" borderId="3" xfId="0" applyBorder="1" applyAlignment="1"/>
    <xf numFmtId="164" fontId="0" fillId="0" borderId="3" xfId="0" applyNumberFormat="1" applyBorder="1" applyAlignment="1"/>
    <xf numFmtId="0" fontId="0" fillId="0" borderId="3" xfId="0" applyFill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4EAD237-BC41-44A3-9307-50099F72A7F1}" diskRevisions="1" revisionId="34" version="9">
  <header guid="{CA806307-8B20-4007-8A7D-8607E3E6E263}" dateTime="2018-05-25T16:24:08" maxSheetId="9" userName="Michal Šilhánek" r:id="rId2" minRId="1" maxRId="11">
    <sheetIdMap count="8">
      <sheetId val="1"/>
      <sheetId val="2"/>
      <sheetId val="3"/>
      <sheetId val="4"/>
      <sheetId val="5"/>
      <sheetId val="6"/>
      <sheetId val="7"/>
      <sheetId val="8"/>
    </sheetIdMap>
  </header>
  <header guid="{C2A69011-E617-4C1E-AD63-00BCFF768076}" dateTime="2018-05-29T11:04:26" maxSheetId="9" userName="Chlebiš Libor" r:id="rId3" minRId="12" maxRId="14">
    <sheetIdMap count="8">
      <sheetId val="1"/>
      <sheetId val="2"/>
      <sheetId val="3"/>
      <sheetId val="4"/>
      <sheetId val="5"/>
      <sheetId val="6"/>
      <sheetId val="7"/>
      <sheetId val="8"/>
    </sheetIdMap>
  </header>
  <header guid="{1C75C833-6A4F-4E88-9E74-468634791BDF}" dateTime="2018-05-29T11:05:22" maxSheetId="9" userName="Chlebiš Libor" r:id="rId4" minRId="15" maxRId="18">
    <sheetIdMap count="8">
      <sheetId val="1"/>
      <sheetId val="2"/>
      <sheetId val="3"/>
      <sheetId val="4"/>
      <sheetId val="5"/>
      <sheetId val="6"/>
      <sheetId val="7"/>
      <sheetId val="8"/>
    </sheetIdMap>
  </header>
  <header guid="{EA42952C-3AF2-476F-9A4D-9DE7456D0769}" dateTime="2018-05-29T11:07:45" maxSheetId="9" userName="Chlebiš Libor" r:id="rId5" minRId="19" maxRId="26">
    <sheetIdMap count="8">
      <sheetId val="1"/>
      <sheetId val="2"/>
      <sheetId val="3"/>
      <sheetId val="4"/>
      <sheetId val="5"/>
      <sheetId val="6"/>
      <sheetId val="7"/>
      <sheetId val="8"/>
    </sheetIdMap>
  </header>
  <header guid="{DF7B6F88-E8E7-4D44-8CC1-FF234BEE1CCA}" dateTime="2018-05-29T11:07:59" maxSheetId="9" userName="Chlebiš Libor" r:id="rId6" minRId="27">
    <sheetIdMap count="8">
      <sheetId val="1"/>
      <sheetId val="2"/>
      <sheetId val="3"/>
      <sheetId val="4"/>
      <sheetId val="5"/>
      <sheetId val="6"/>
      <sheetId val="7"/>
      <sheetId val="8"/>
    </sheetIdMap>
  </header>
  <header guid="{79FF941F-C2A9-4993-9B3B-7D8F9046DAF2}" dateTime="2018-06-06T09:53:41" maxSheetId="9" userName="Chlebiš Libor" r:id="rId7" minRId="28" maxRId="31">
    <sheetIdMap count="8">
      <sheetId val="1"/>
      <sheetId val="2"/>
      <sheetId val="3"/>
      <sheetId val="4"/>
      <sheetId val="5"/>
      <sheetId val="6"/>
      <sheetId val="7"/>
      <sheetId val="8"/>
    </sheetIdMap>
  </header>
  <header guid="{F3D00CC2-F89A-4050-8B80-0A5CF3159A07}" dateTime="2018-06-11T20:59:31" maxSheetId="9" userName="Michal Šilhánek" r:id="rId8" minRId="32">
    <sheetIdMap count="8">
      <sheetId val="1"/>
      <sheetId val="2"/>
      <sheetId val="3"/>
      <sheetId val="4"/>
      <sheetId val="5"/>
      <sheetId val="6"/>
      <sheetId val="7"/>
      <sheetId val="8"/>
    </sheetIdMap>
  </header>
  <header guid="{D4EAD237-BC41-44A3-9307-50099F72A7F1}" dateTime="2018-10-01T22:38:56" maxSheetId="9" userName="Michal Šilhánek" r:id="rId9" minRId="33" maxRId="34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oc r="A4" t="inlineStr">
      <is>
        <t>Požadavky výchozí</t>
      </is>
    </oc>
    <nc r="A4"/>
  </rcc>
  <rcc rId="2" sId="4">
    <oc r="A5" t="inlineStr">
      <is>
        <t>http://spektra.eu/cs/zrakove-vady/kamerove-lupy/usb/clearnote_hd</t>
      </is>
    </oc>
    <nc r="A5"/>
  </rcc>
  <rcc rId="3" sId="4">
    <oc r="B17" t="inlineStr">
      <is>
        <t>Windows 7, 8.1 a 10, 32/64-bit</t>
      </is>
    </oc>
    <nc r="B17" t="inlineStr">
      <is>
        <t>Windows 7 a výše</t>
      </is>
    </nc>
  </rcc>
  <rcc rId="4" sId="5" numFmtId="11">
    <oc r="C1">
      <v>80000</v>
    </oc>
    <nc r="C1"/>
  </rcc>
  <rcc rId="5" sId="6" numFmtId="11">
    <oc r="C1">
      <v>30000</v>
    </oc>
    <nc r="C1"/>
  </rcc>
  <rcc rId="6" sId="6" numFmtId="11">
    <oc r="C24">
      <v>4150</v>
    </oc>
    <nc r="C24"/>
  </rcc>
  <rcc rId="7" sId="6" numFmtId="11">
    <oc r="C25">
      <v>4150</v>
    </oc>
    <nc r="C25"/>
  </rcc>
  <rcc rId="8" sId="7" numFmtId="11">
    <oc r="C1">
      <v>30000</v>
    </oc>
    <nc r="C1"/>
  </rcc>
  <rcc rId="9" sId="7">
    <oc r="A18" t="inlineStr">
      <is>
        <t>Kompatibilita: Windows 7, 8.1 a 10, 32/64-bit</t>
      </is>
    </oc>
    <nc r="A18" t="inlineStr">
      <is>
        <t>Kompatibilita: Windows 7 a výše</t>
      </is>
    </nc>
  </rcc>
  <rcc rId="10" sId="8" numFmtId="11">
    <oc r="C1">
      <v>50000</v>
    </oc>
    <nc r="C1"/>
  </rcc>
  <rcc rId="11" sId="8">
    <oc r="A23" t="inlineStr">
      <is>
        <t>Kompatibilita: Windows 7, 8.1 a 10, 32/64-bit</t>
      </is>
    </oc>
    <nc r="A23" t="inlineStr">
      <is>
        <t>Kompatibilita: Windows 7 a výše</t>
      </is>
    </nc>
  </rcc>
  <rcmt sheetId="4" cell="B20" guid="{C2C6722B-C15D-45BB-879A-2784FC49511C}" author="Michal Šilhánek" newLength="50"/>
  <rcmt sheetId="6" cell="B18" guid="{770627D9-3C56-43BB-B25D-5CD2871CEBE0}" author="Michal Šilhánek" newLength="75"/>
  <rcmt sheetId="6" cell="B20" guid="{8C640966-F6E9-4F42-AB26-2404E5E8E5EB}" author="Michal Šilhánek" newLength="30"/>
  <rcmt sheetId="6" cell="B21" guid="{78ED9714-9392-4FD1-BDB1-2AA777AA8A2D}" author="Michal Šilhánek" newLength="30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" sId="2" ref="A12:XFD12" action="deleteRow">
    <rfmt sheetId="2" xfDxf="1" sqref="A12:XFD12" start="0" length="0"/>
    <rcc rId="0" sId="2">
      <nc r="A12" t="inlineStr">
        <is>
          <t>Ovládací tlačítka jsou velká, hmatná a dobře dostupná</t>
        </is>
      </nc>
    </rcc>
    <rcc rId="0" sId="2" dxf="1">
      <nc r="B12" t="inlineStr">
        <is>
          <t>požadováno</t>
        </is>
      </nc>
      <ndxf>
        <alignment horizontal="right" vertical="top" readingOrder="0"/>
      </ndxf>
    </rcc>
  </rrc>
  <rcc rId="13" sId="2" numFmtId="11">
    <nc r="C1">
      <v>0</v>
    </nc>
  </rcc>
  <rcc rId="14" sId="2">
    <oc r="B19" t="inlineStr">
      <is>
        <t>TFT 17,5 cm (7”)</t>
      </is>
    </oc>
    <nc r="B19" t="inlineStr">
      <is>
        <t>TFT min. 17,5 cm (7”)</t>
      </is>
    </nc>
  </rcc>
  <rcmt sheetId="2" cell="B19" guid="{00000000-0000-0000-0000-000000000000}" action="delete" author="Michal Šilhánek"/>
  <rcv guid="{3206591F-37BA-4426-921F-D8D5E5276CB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" sId="2" ref="A24:XFD24" action="deleteRow">
    <rfmt sheetId="2" xfDxf="1" sqref="A24:XFD24" start="0" length="0"/>
    <rcc rId="0" sId="2">
      <nc r="A24" t="inlineStr">
        <is>
          <t>Rozměry:</t>
        </is>
      </nc>
    </rcc>
    <rcc rId="0" sId="2" dxf="1">
      <nc r="B24" t="inlineStr">
        <is>
          <t>19 x 13 x 2,5 cm</t>
        </is>
      </nc>
      <ndxf>
        <alignment horizontal="right" vertical="top" wrapText="1" readingOrder="0"/>
      </ndxf>
    </rcc>
  </rrc>
  <rrc rId="16" sId="3" ref="A10:XFD10" action="deleteRow">
    <rfmt sheetId="3" xfDxf="1" sqref="A10:XFD10" start="0" length="0"/>
    <rcc rId="0" sId="3">
      <nc r="A10" t="inlineStr">
        <is>
          <t>Ovládací tlačítka jsou velká, hmatná a dobře dostupná</t>
        </is>
      </nc>
    </rcc>
    <rcc rId="0" sId="3" dxf="1">
      <nc r="B10" t="inlineStr">
        <is>
          <t>požadováno</t>
        </is>
      </nc>
      <ndxf>
        <alignment horizontal="right" vertical="top" readingOrder="0"/>
      </ndxf>
    </rcc>
  </rrc>
  <rrc rId="17" sId="3" ref="A19:XFD19" action="deleteRow">
    <rfmt sheetId="3" xfDxf="1" sqref="A19:XFD19" start="0" length="0"/>
    <rcc rId="0" sId="3">
      <nc r="A19" t="inlineStr">
        <is>
          <t>Rozměry:</t>
        </is>
      </nc>
    </rcc>
    <rcc rId="0" sId="3" dxf="1">
      <nc r="B19" t="inlineStr">
        <is>
          <t>18,3 x 9,5 x 1,4 cm</t>
        </is>
      </nc>
      <ndxf>
        <alignment horizontal="right" vertical="top" wrapText="1" readingOrder="0"/>
      </ndxf>
    </rcc>
  </rrc>
  <rcc rId="18" sId="3">
    <oc r="B14" t="inlineStr">
      <is>
        <t>TFT 15 cm (6”)</t>
      </is>
    </oc>
    <nc r="B14" t="inlineStr">
      <is>
        <t>TFT min. 15 cm (6”)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4" numFmtId="11">
    <oc r="C1">
      <v>90000</v>
    </oc>
    <nc r="C1">
      <v>0</v>
    </nc>
  </rcc>
  <rcc rId="20" sId="3" numFmtId="11">
    <nc r="C1">
      <v>0</v>
    </nc>
  </rcc>
  <rrc rId="21" sId="4" ref="A20:XFD20" action="deleteRow">
    <rfmt sheetId="4" xfDxf="1" sqref="A20:XFD20" start="0" length="0"/>
    <rcc rId="0" sId="4">
      <nc r="A20" t="inlineStr">
        <is>
          <t>Rozměry:</t>
        </is>
      </nc>
    </rcc>
    <rcc rId="0" sId="4" dxf="1">
      <nc r="B20" t="inlineStr">
        <is>
          <t>38 x 40 x 19 cm</t>
        </is>
      </nc>
      <ndxf>
        <alignment horizontal="right" vertical="top" wrapText="1" readingOrder="0"/>
      </ndxf>
    </rcc>
  </rrc>
  <rcc rId="22" sId="5" numFmtId="11">
    <nc r="C1">
      <v>0</v>
    </nc>
  </rcc>
  <rcc rId="23" sId="6">
    <oc r="B18" t="inlineStr">
      <is>
        <t>Výroba obrázku na papír velikosti 21 cm x 28 xm cca asi 10 s</t>
      </is>
    </oc>
    <nc r="B18" t="inlineStr">
      <is>
        <t>Výroba obrázku na papír velikosti 21 cm x 28 xm max. 10 s</t>
      </is>
    </nc>
  </rcc>
  <rcmt sheetId="6" cell="B18" guid="{00000000-0000-0000-0000-000000000000}" action="delete" author="Michal Šilhánek"/>
  <rrc rId="24" sId="6" ref="A20:XFD20" action="deleteRow">
    <rfmt sheetId="6" xfDxf="1" sqref="A20:XFD20" start="0" length="0"/>
    <rcc rId="0" sId="6">
      <nc r="A20" t="inlineStr">
        <is>
          <t>Rozměry</t>
        </is>
      </nc>
    </rcc>
    <rcc rId="0" sId="6" dxf="1">
      <nc r="B20" t="inlineStr">
        <is>
          <t>19,8 cm x 50 cm x 17 cm</t>
        </is>
      </nc>
      <ndxf>
        <alignment horizontal="right" vertical="top" readingOrder="0"/>
      </ndxf>
    </rcc>
  </rrc>
  <rcc rId="25" sId="6">
    <oc r="B20" t="inlineStr">
      <is>
        <t>6000 g</t>
      </is>
    </oc>
    <nc r="B20" t="inlineStr">
      <is>
        <t>max. 6000 g</t>
      </is>
    </nc>
  </rcc>
  <rcmt sheetId="6" cell="B20" guid="{00000000-0000-0000-0000-000000000000}" action="delete" author="Michal Šilhánek"/>
  <rcc rId="26" sId="7" numFmtId="11">
    <nc r="C1">
      <v>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8" numFmtId="11">
    <nc r="C1">
      <v>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" sId="1">
    <oc r="A1" t="inlineStr">
      <is>
        <t>Dílčí část č. X "Dodávka kompenzačních pomůcek a hmatové techniky"</t>
      </is>
    </oc>
    <nc r="A1" t="inlineStr">
      <is>
        <t>Dílčí část č. 12 "Dodávka kompenzačních pomůcek a hmatové techniky"</t>
      </is>
    </nc>
  </rcc>
  <rrc rId="29" sId="1" ref="A1:XFD1" action="insertRow"/>
  <rrc rId="30" sId="1" ref="A1:XFD1" action="insertRow"/>
  <rfmt sheetId="1" xfDxf="1" sqref="A1" start="0" length="0">
    <dxf>
      <font>
        <b/>
        <sz val="11"/>
      </font>
      <alignment horizontal="justify" vertical="center" readingOrder="0"/>
    </dxf>
  </rfmt>
  <rfmt sheetId="1" sqref="A1" start="0" length="2147483647">
    <dxf>
      <font>
        <sz val="10"/>
      </font>
    </dxf>
  </rfmt>
  <rcc rId="31" sId="1">
    <nc r="A1" t="inlineStr">
      <is>
        <t>Příloha č. 1 Zadávací dokumentace „Dodávka specializovaného přístrojového vybavení pro Slezskou univerzitu v Opavě“ – dílčí část 12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>
    <oc r="A1" t="inlineStr">
      <is>
        <t>Příloha č. 1 Zadávací dokumentace „Dodávka specializovaného přístrojového vybavení pro Slezskou univerzitu v Opavě“ – dílčí část 12</t>
      </is>
    </oc>
    <nc r="A1" t="inlineStr">
      <is>
        <t>Příloha č. 1 Zadávací dokumentace  – dílčí část 12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" sId="1">
    <oc r="A1" t="inlineStr">
      <is>
        <t>Příloha č. 1 Zadávací dokumentace  – dílčí část 12</t>
      </is>
    </oc>
    <nc r="A1" t="inlineStr">
      <is>
        <t>Příloha č. 1 Zadávací dokumentace  – dílčí část 6</t>
      </is>
    </nc>
  </rcc>
  <rcc rId="34" sId="1">
    <oc r="A3" t="inlineStr">
      <is>
        <t>Dílčí část č. 12 "Dodávka kompenzačních pomůcek a hmatové techniky"</t>
      </is>
    </oc>
    <nc r="A3" t="inlineStr">
      <is>
        <t>Dílčí část č. 6 "Dodávka kompenzačních pomůcek a hmatové techniky"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CA806307-8B20-4007-8A7D-8607E3E6E263}" name="Michal Šilhánek" id="-174512743" dateTime="2018-05-25T16:19:32"/>
  <userInfo guid="{DF7B6F88-E8E7-4D44-8CC1-FF234BEE1CCA}" name="Chlebiš Libor" id="-1387946323" dateTime="2018-05-29T11:02:02"/>
  <userInfo guid="{DF7B6F88-E8E7-4D44-8CC1-FF234BEE1CCA}" name="Michal Šilhánek" id="-174503421" dateTime="2018-06-05T15:08:52"/>
  <userInfo guid="{79FF941F-C2A9-4993-9B3B-7D8F9046DAF2}" name="Chlebiš Libor" id="-1387934534" dateTime="2018-06-06T09:52:22"/>
</us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spektra.eu/cs/zrakove-vady/kamerove-lupy/usb/clearnote_hd" TargetMode="Externa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4" sqref="A4"/>
    </sheetView>
  </sheetViews>
  <sheetFormatPr defaultRowHeight="12.75" x14ac:dyDescent="0.2"/>
  <cols>
    <col min="1" max="1" width="54.7109375" customWidth="1"/>
    <col min="2" max="2" width="22" customWidth="1"/>
    <col min="3" max="4" width="19.7109375" customWidth="1"/>
  </cols>
  <sheetData>
    <row r="1" spans="1:4" x14ac:dyDescent="0.2">
      <c r="A1" s="42" t="s">
        <v>163</v>
      </c>
    </row>
    <row r="3" spans="1:4" x14ac:dyDescent="0.2">
      <c r="A3" s="26" t="s">
        <v>164</v>
      </c>
    </row>
    <row r="4" spans="1:4" ht="13.5" thickBot="1" x14ac:dyDescent="0.25"/>
    <row r="5" spans="1:4" s="41" customFormat="1" ht="30" x14ac:dyDescent="0.2">
      <c r="A5" s="38"/>
      <c r="B5" s="39" t="s">
        <v>0</v>
      </c>
      <c r="C5" s="39" t="s">
        <v>1</v>
      </c>
      <c r="D5" s="40" t="s">
        <v>2</v>
      </c>
    </row>
    <row r="6" spans="1:4" ht="15" x14ac:dyDescent="0.25">
      <c r="A6" s="22" t="s">
        <v>3</v>
      </c>
      <c r="B6" s="21">
        <f>'Přenosná kamerová lupa'!C1</f>
        <v>0</v>
      </c>
      <c r="C6" s="21">
        <f>B6*0.21</f>
        <v>0</v>
      </c>
      <c r="D6" s="23">
        <f>B6+C6</f>
        <v>0</v>
      </c>
    </row>
    <row r="7" spans="1:4" ht="15" x14ac:dyDescent="0.25">
      <c r="A7" s="22" t="s">
        <v>4</v>
      </c>
      <c r="B7" s="21">
        <f>'Kapesní kamerová lupa'!C1</f>
        <v>0</v>
      </c>
      <c r="C7" s="21">
        <f t="shared" ref="C7:C12" si="0">B7*0.21</f>
        <v>0</v>
      </c>
      <c r="D7" s="23">
        <f t="shared" ref="D7:D12" si="1">B7+C7</f>
        <v>0</v>
      </c>
    </row>
    <row r="8" spans="1:4" ht="15" x14ac:dyDescent="0.25">
      <c r="A8" s="9" t="s">
        <v>5</v>
      </c>
      <c r="B8" s="21">
        <f>'Skládací kamerová lupa'!C1</f>
        <v>0</v>
      </c>
      <c r="C8" s="21">
        <f t="shared" si="0"/>
        <v>0</v>
      </c>
      <c r="D8" s="23">
        <f t="shared" si="1"/>
        <v>0</v>
      </c>
    </row>
    <row r="9" spans="1:4" ht="15" x14ac:dyDescent="0.25">
      <c r="A9" s="22" t="s">
        <v>6</v>
      </c>
      <c r="B9" s="21">
        <f>'Přenosné digitální zařízení'!C1</f>
        <v>0</v>
      </c>
      <c r="C9" s="21">
        <f t="shared" si="0"/>
        <v>0</v>
      </c>
      <c r="D9" s="23">
        <f t="shared" si="1"/>
        <v>0</v>
      </c>
    </row>
    <row r="10" spans="1:4" ht="15" x14ac:dyDescent="0.25">
      <c r="A10" s="22" t="s">
        <v>7</v>
      </c>
      <c r="B10" s="21">
        <f>'Tiskárna reliéfní grafiky'!D27</f>
        <v>0</v>
      </c>
      <c r="C10" s="21">
        <f t="shared" si="0"/>
        <v>0</v>
      </c>
      <c r="D10" s="23">
        <f t="shared" si="1"/>
        <v>0</v>
      </c>
    </row>
    <row r="11" spans="1:4" ht="15" x14ac:dyDescent="0.25">
      <c r="A11" s="22" t="s">
        <v>8</v>
      </c>
      <c r="B11" s="21">
        <f>'Speciální SW'!C1</f>
        <v>0</v>
      </c>
      <c r="C11" s="21">
        <f t="shared" si="0"/>
        <v>0</v>
      </c>
      <c r="D11" s="23">
        <f t="shared" si="1"/>
        <v>0</v>
      </c>
    </row>
    <row r="12" spans="1:4" ht="15" x14ac:dyDescent="0.25">
      <c r="A12" s="11" t="s">
        <v>9</v>
      </c>
      <c r="B12" s="21">
        <f>' Speciální SW + notebook'!C1</f>
        <v>0</v>
      </c>
      <c r="C12" s="21">
        <f t="shared" si="0"/>
        <v>0</v>
      </c>
      <c r="D12" s="23">
        <f t="shared" si="1"/>
        <v>0</v>
      </c>
    </row>
    <row r="13" spans="1:4" ht="15.75" thickBot="1" x14ac:dyDescent="0.3">
      <c r="A13" s="24" t="s">
        <v>10</v>
      </c>
      <c r="B13" s="25">
        <f>SUM(B6:B12)</f>
        <v>0</v>
      </c>
      <c r="C13" s="25">
        <f t="shared" ref="C13:D13" si="2">SUM(C6:C12)</f>
        <v>0</v>
      </c>
      <c r="D13" s="25">
        <f t="shared" si="2"/>
        <v>0</v>
      </c>
    </row>
    <row r="16" spans="1:4" ht="126" customHeight="1" x14ac:dyDescent="0.2">
      <c r="A16" s="43" t="s">
        <v>11</v>
      </c>
      <c r="B16" s="44"/>
      <c r="C16" s="44"/>
      <c r="D16" s="44"/>
    </row>
  </sheetData>
  <customSheetViews>
    <customSheetView guid="{3206591F-37BA-4426-921F-D8D5E5276CB2}">
      <selection activeCell="B6" sqref="B6"/>
      <pageMargins left="0.7" right="0.7" top="0.78740157499999996" bottom="0.78740157499999996" header="0.3" footer="0.3"/>
      <pageSetup paperSize="9" orientation="portrait" r:id="rId1"/>
    </customSheetView>
    <customSheetView guid="{A493D5A5-6F13-418A-87F0-A2F4BFC7F02D}">
      <selection activeCell="B4" sqref="B4"/>
      <pageMargins left="0.7" right="0.7" top="0.78740157499999996" bottom="0.78740157499999996" header="0.3" footer="0.3"/>
      <pageSetup paperSize="9" orientation="portrait" r:id="rId2"/>
    </customSheetView>
  </customSheetViews>
  <mergeCells count="1">
    <mergeCell ref="A16:D16"/>
  </mergeCells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6" sqref="A16"/>
    </sheetView>
  </sheetViews>
  <sheetFormatPr defaultRowHeight="12.75" x14ac:dyDescent="0.2"/>
  <cols>
    <col min="1" max="1" width="62.28515625" customWidth="1"/>
    <col min="2" max="2" width="36.28515625" customWidth="1"/>
    <col min="3" max="3" width="11.28515625" customWidth="1"/>
    <col min="4" max="4" width="10.28515625" customWidth="1"/>
  </cols>
  <sheetData>
    <row r="1" spans="1:4" x14ac:dyDescent="0.2">
      <c r="A1" s="27" t="s">
        <v>3</v>
      </c>
      <c r="B1" s="28" t="s">
        <v>12</v>
      </c>
      <c r="C1" s="29">
        <v>0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14</v>
      </c>
      <c r="B8" s="6" t="s">
        <v>15</v>
      </c>
    </row>
    <row r="9" spans="1:4" x14ac:dyDescent="0.2">
      <c r="A9" t="s">
        <v>16</v>
      </c>
      <c r="B9" s="6" t="s">
        <v>15</v>
      </c>
    </row>
    <row r="10" spans="1:4" x14ac:dyDescent="0.2">
      <c r="A10" t="s">
        <v>17</v>
      </c>
      <c r="B10" s="6" t="s">
        <v>15</v>
      </c>
    </row>
    <row r="11" spans="1:4" x14ac:dyDescent="0.2">
      <c r="A11" t="s">
        <v>18</v>
      </c>
      <c r="B11" s="6" t="s">
        <v>15</v>
      </c>
    </row>
    <row r="12" spans="1:4" x14ac:dyDescent="0.2">
      <c r="A12" s="4" t="s">
        <v>19</v>
      </c>
      <c r="B12" s="6" t="s">
        <v>15</v>
      </c>
    </row>
    <row r="13" spans="1:4" x14ac:dyDescent="0.2">
      <c r="A13" s="5" t="s">
        <v>20</v>
      </c>
      <c r="B13" s="6" t="s">
        <v>15</v>
      </c>
    </row>
    <row r="14" spans="1:4" x14ac:dyDescent="0.2">
      <c r="A14" t="s">
        <v>21</v>
      </c>
      <c r="B14" s="6" t="s">
        <v>15</v>
      </c>
    </row>
    <row r="15" spans="1:4" x14ac:dyDescent="0.2">
      <c r="A15" t="s">
        <v>22</v>
      </c>
      <c r="B15" s="6" t="s">
        <v>15</v>
      </c>
    </row>
    <row r="17" spans="1:2" x14ac:dyDescent="0.2">
      <c r="A17" t="s">
        <v>23</v>
      </c>
      <c r="B17" s="7" t="s">
        <v>24</v>
      </c>
    </row>
    <row r="18" spans="1:2" x14ac:dyDescent="0.2">
      <c r="A18" t="s">
        <v>25</v>
      </c>
      <c r="B18" s="7" t="s">
        <v>26</v>
      </c>
    </row>
    <row r="19" spans="1:2" x14ac:dyDescent="0.2">
      <c r="A19" t="s">
        <v>27</v>
      </c>
      <c r="B19" s="7" t="s">
        <v>159</v>
      </c>
    </row>
    <row r="20" spans="1:2" x14ac:dyDescent="0.2">
      <c r="A20" t="s">
        <v>28</v>
      </c>
      <c r="B20" s="7" t="s">
        <v>29</v>
      </c>
    </row>
    <row r="21" spans="1:2" ht="25.5" x14ac:dyDescent="0.2">
      <c r="A21" t="s">
        <v>30</v>
      </c>
      <c r="B21" s="7" t="s">
        <v>31</v>
      </c>
    </row>
    <row r="22" spans="1:2" x14ac:dyDescent="0.2">
      <c r="A22" t="s">
        <v>32</v>
      </c>
      <c r="B22" s="6" t="s">
        <v>15</v>
      </c>
    </row>
    <row r="23" spans="1:2" ht="25.5" x14ac:dyDescent="0.2">
      <c r="A23" t="s">
        <v>33</v>
      </c>
      <c r="B23" s="7" t="s">
        <v>34</v>
      </c>
    </row>
    <row r="24" spans="1:2" x14ac:dyDescent="0.2">
      <c r="A24" t="s">
        <v>35</v>
      </c>
      <c r="B24" s="7" t="s">
        <v>36</v>
      </c>
    </row>
  </sheetData>
  <customSheetViews>
    <customSheetView guid="{3206591F-37BA-4426-921F-D8D5E5276CB2}">
      <selection activeCell="B19" sqref="B19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A493D5A5-6F13-418A-87F0-A2F4BFC7F02D}">
      <selection activeCell="A16" sqref="A16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12" sqref="D12"/>
    </sheetView>
  </sheetViews>
  <sheetFormatPr defaultRowHeight="12.75" x14ac:dyDescent="0.2"/>
  <cols>
    <col min="1" max="1" width="62.28515625" customWidth="1"/>
    <col min="2" max="2" width="36.28515625" customWidth="1"/>
    <col min="3" max="3" width="9.42578125" bestFit="1" customWidth="1"/>
  </cols>
  <sheetData>
    <row r="1" spans="1:4" x14ac:dyDescent="0.2">
      <c r="A1" s="27" t="s">
        <v>4</v>
      </c>
      <c r="B1" s="28">
        <v>1</v>
      </c>
      <c r="C1" s="29">
        <v>0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37</v>
      </c>
      <c r="B8" s="6" t="s">
        <v>15</v>
      </c>
    </row>
    <row r="9" spans="1:4" x14ac:dyDescent="0.2">
      <c r="A9" t="s">
        <v>38</v>
      </c>
      <c r="B9" s="6" t="s">
        <v>15</v>
      </c>
    </row>
    <row r="10" spans="1:4" ht="25.5" x14ac:dyDescent="0.2">
      <c r="A10" s="4" t="s">
        <v>39</v>
      </c>
      <c r="B10" s="6" t="s">
        <v>15</v>
      </c>
    </row>
    <row r="12" spans="1:4" x14ac:dyDescent="0.2">
      <c r="A12" t="s">
        <v>40</v>
      </c>
      <c r="B12" s="7" t="s">
        <v>24</v>
      </c>
    </row>
    <row r="13" spans="1:4" x14ac:dyDescent="0.2">
      <c r="A13" t="s">
        <v>25</v>
      </c>
      <c r="B13" s="7" t="s">
        <v>26</v>
      </c>
    </row>
    <row r="14" spans="1:4" x14ac:dyDescent="0.2">
      <c r="A14" t="s">
        <v>27</v>
      </c>
      <c r="B14" s="7" t="s">
        <v>160</v>
      </c>
    </row>
    <row r="15" spans="1:4" x14ac:dyDescent="0.2">
      <c r="A15" t="s">
        <v>28</v>
      </c>
      <c r="B15" s="7" t="s">
        <v>41</v>
      </c>
    </row>
    <row r="16" spans="1:4" ht="25.5" x14ac:dyDescent="0.2">
      <c r="A16" t="s">
        <v>30</v>
      </c>
      <c r="B16" s="7" t="s">
        <v>42</v>
      </c>
    </row>
    <row r="17" spans="1:2" x14ac:dyDescent="0.2">
      <c r="A17" t="s">
        <v>43</v>
      </c>
      <c r="B17" s="6" t="s">
        <v>15</v>
      </c>
    </row>
    <row r="18" spans="1:2" ht="25.5" x14ac:dyDescent="0.2">
      <c r="A18" t="s">
        <v>33</v>
      </c>
      <c r="B18" s="7" t="s">
        <v>44</v>
      </c>
    </row>
    <row r="19" spans="1:2" x14ac:dyDescent="0.2">
      <c r="A19" t="s">
        <v>35</v>
      </c>
      <c r="B19" s="7" t="s">
        <v>45</v>
      </c>
    </row>
    <row r="20" spans="1:2" x14ac:dyDescent="0.2">
      <c r="A20" t="s">
        <v>46</v>
      </c>
      <c r="B20" s="7" t="s">
        <v>47</v>
      </c>
    </row>
  </sheetData>
  <customSheetViews>
    <customSheetView guid="{3206591F-37BA-4426-921F-D8D5E5276CB2}">
      <selection activeCell="D12" sqref="D12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A493D5A5-6F13-418A-87F0-A2F4BFC7F02D}">
      <selection activeCell="D12" sqref="D12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0" sqref="B20"/>
    </sheetView>
  </sheetViews>
  <sheetFormatPr defaultRowHeight="12.75" x14ac:dyDescent="0.2"/>
  <cols>
    <col min="1" max="1" width="80.140625" customWidth="1"/>
    <col min="2" max="2" width="45.7109375" customWidth="1"/>
    <col min="3" max="3" width="9.42578125" bestFit="1" customWidth="1"/>
  </cols>
  <sheetData>
    <row r="1" spans="1:4" x14ac:dyDescent="0.2">
      <c r="A1" s="9" t="s">
        <v>5</v>
      </c>
      <c r="B1" s="1">
        <v>1</v>
      </c>
      <c r="C1" s="2">
        <v>0</v>
      </c>
      <c r="D1" t="s">
        <v>48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49</v>
      </c>
      <c r="B8" s="6" t="s">
        <v>15</v>
      </c>
    </row>
    <row r="9" spans="1:4" x14ac:dyDescent="0.2">
      <c r="A9" s="10" t="s">
        <v>50</v>
      </c>
      <c r="B9" s="6" t="s">
        <v>15</v>
      </c>
    </row>
    <row r="10" spans="1:4" x14ac:dyDescent="0.2">
      <c r="A10" s="10" t="s">
        <v>51</v>
      </c>
      <c r="B10" s="6" t="s">
        <v>15</v>
      </c>
    </row>
    <row r="11" spans="1:4" x14ac:dyDescent="0.2">
      <c r="A11" s="10" t="s">
        <v>52</v>
      </c>
      <c r="B11" s="6" t="s">
        <v>15</v>
      </c>
    </row>
    <row r="12" spans="1:4" x14ac:dyDescent="0.2">
      <c r="A12" s="10" t="s">
        <v>53</v>
      </c>
      <c r="B12" s="6" t="s">
        <v>15</v>
      </c>
    </row>
    <row r="13" spans="1:4" x14ac:dyDescent="0.2">
      <c r="A13" s="4" t="s">
        <v>54</v>
      </c>
      <c r="B13" s="6" t="s">
        <v>15</v>
      </c>
    </row>
    <row r="15" spans="1:4" x14ac:dyDescent="0.2">
      <c r="A15" t="s">
        <v>28</v>
      </c>
      <c r="B15" s="6" t="s">
        <v>55</v>
      </c>
    </row>
    <row r="16" spans="1:4" x14ac:dyDescent="0.2">
      <c r="A16" t="s">
        <v>56</v>
      </c>
      <c r="B16" s="7" t="s">
        <v>57</v>
      </c>
    </row>
    <row r="17" spans="1:2" x14ac:dyDescent="0.2">
      <c r="A17" t="s">
        <v>58</v>
      </c>
      <c r="B17" s="7" t="s">
        <v>157</v>
      </c>
    </row>
    <row r="18" spans="1:2" ht="51" x14ac:dyDescent="0.2">
      <c r="A18" t="s">
        <v>59</v>
      </c>
      <c r="B18" s="7" t="s">
        <v>60</v>
      </c>
    </row>
    <row r="19" spans="1:2" x14ac:dyDescent="0.2">
      <c r="A19" t="s">
        <v>33</v>
      </c>
      <c r="B19" s="7" t="s">
        <v>61</v>
      </c>
    </row>
    <row r="20" spans="1:2" x14ac:dyDescent="0.2">
      <c r="A20" t="s">
        <v>35</v>
      </c>
      <c r="B20" s="7" t="s">
        <v>62</v>
      </c>
    </row>
    <row r="21" spans="1:2" x14ac:dyDescent="0.2">
      <c r="A21" t="s">
        <v>46</v>
      </c>
      <c r="B21" s="7" t="s">
        <v>47</v>
      </c>
    </row>
  </sheetData>
  <customSheetViews>
    <customSheetView guid="{3206591F-37BA-4426-921F-D8D5E5276CB2}">
      <selection activeCell="B20" sqref="B20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A493D5A5-6F13-418A-87F0-A2F4BFC7F02D}"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hyperlinks>
    <hyperlink ref="A5" r:id="rId3" display="http://spektra.eu/cs/zrakove-vady/kamerove-lupy/usb/clearnote_hd"/>
  </hyperlinks>
  <pageMargins left="0.7" right="0.7" top="0.78740157499999996" bottom="0.78740157499999996" header="0.3" footer="0.3"/>
  <pageSetup paperSize="9" orientation="portrait" horizontalDpi="4294967293" verticalDpi="4294967293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D1" sqref="D1"/>
    </sheetView>
  </sheetViews>
  <sheetFormatPr defaultRowHeight="12.75" x14ac:dyDescent="0.2"/>
  <cols>
    <col min="1" max="1" width="105.7109375" customWidth="1"/>
    <col min="2" max="2" width="63.85546875" customWidth="1"/>
    <col min="3" max="3" width="9.42578125" bestFit="1" customWidth="1"/>
  </cols>
  <sheetData>
    <row r="1" spans="1:4" x14ac:dyDescent="0.2">
      <c r="A1" s="30" t="s">
        <v>6</v>
      </c>
      <c r="B1" s="31">
        <v>1</v>
      </c>
      <c r="C1" s="32">
        <v>0</v>
      </c>
      <c r="D1" s="10"/>
    </row>
    <row r="2" spans="1:4" x14ac:dyDescent="0.2">
      <c r="A2" s="10"/>
      <c r="B2" s="10"/>
      <c r="C2" s="10"/>
      <c r="D2" s="10"/>
    </row>
    <row r="3" spans="1:4" x14ac:dyDescent="0.2">
      <c r="A3" s="10"/>
      <c r="B3" s="10"/>
      <c r="C3" s="10"/>
      <c r="D3" s="10"/>
    </row>
    <row r="4" spans="1:4" x14ac:dyDescent="0.2">
      <c r="A4" s="10"/>
      <c r="B4" s="10"/>
      <c r="C4" s="10"/>
      <c r="D4" s="10"/>
    </row>
    <row r="5" spans="1:4" x14ac:dyDescent="0.2">
      <c r="A5" s="14"/>
      <c r="B5" s="10"/>
      <c r="C5" s="10"/>
      <c r="D5" s="10"/>
    </row>
    <row r="6" spans="1:4" x14ac:dyDescent="0.2">
      <c r="A6" s="10"/>
      <c r="B6" s="10"/>
      <c r="C6" s="10"/>
      <c r="D6" s="10"/>
    </row>
    <row r="7" spans="1:4" x14ac:dyDescent="0.2">
      <c r="A7" s="15" t="s">
        <v>13</v>
      </c>
      <c r="B7" s="10"/>
      <c r="C7" s="10"/>
      <c r="D7" s="15"/>
    </row>
    <row r="8" spans="1:4" x14ac:dyDescent="0.2">
      <c r="A8" s="10" t="s">
        <v>63</v>
      </c>
      <c r="B8" s="6" t="s">
        <v>15</v>
      </c>
      <c r="C8" s="10"/>
      <c r="D8" s="10"/>
    </row>
    <row r="9" spans="1:4" x14ac:dyDescent="0.2">
      <c r="A9" s="10" t="s">
        <v>64</v>
      </c>
      <c r="B9" s="6" t="s">
        <v>15</v>
      </c>
      <c r="C9" s="10"/>
      <c r="D9" s="10"/>
    </row>
    <row r="10" spans="1:4" x14ac:dyDescent="0.2">
      <c r="A10" s="10" t="s">
        <v>65</v>
      </c>
      <c r="B10" s="6" t="s">
        <v>15</v>
      </c>
      <c r="C10" s="10"/>
      <c r="D10" s="10"/>
    </row>
    <row r="11" spans="1:4" x14ac:dyDescent="0.2">
      <c r="A11" s="10" t="s">
        <v>66</v>
      </c>
      <c r="B11" s="6" t="s">
        <v>15</v>
      </c>
      <c r="C11" s="10"/>
      <c r="D11" s="10"/>
    </row>
    <row r="12" spans="1:4" x14ac:dyDescent="0.2">
      <c r="A12" s="10" t="s">
        <v>67</v>
      </c>
      <c r="B12" s="6" t="s">
        <v>15</v>
      </c>
      <c r="C12" s="10"/>
      <c r="D12" s="10"/>
    </row>
    <row r="13" spans="1:4" x14ac:dyDescent="0.2">
      <c r="A13" s="10" t="s">
        <v>68</v>
      </c>
      <c r="B13" s="6" t="s">
        <v>15</v>
      </c>
      <c r="C13" s="10"/>
      <c r="D13" s="10"/>
    </row>
    <row r="14" spans="1:4" x14ac:dyDescent="0.2">
      <c r="A14" s="10" t="s">
        <v>69</v>
      </c>
      <c r="B14" s="6" t="s">
        <v>15</v>
      </c>
      <c r="C14" s="10"/>
      <c r="D14" s="10"/>
    </row>
    <row r="15" spans="1:4" x14ac:dyDescent="0.2">
      <c r="A15" s="16" t="s">
        <v>70</v>
      </c>
      <c r="B15" s="6" t="s">
        <v>15</v>
      </c>
      <c r="C15" s="10"/>
      <c r="D15" s="10"/>
    </row>
    <row r="16" spans="1:4" x14ac:dyDescent="0.2">
      <c r="A16" s="16" t="s">
        <v>71</v>
      </c>
      <c r="B16" s="6" t="s">
        <v>15</v>
      </c>
      <c r="C16" s="10"/>
      <c r="D16" s="10"/>
    </row>
    <row r="17" spans="1:4" x14ac:dyDescent="0.2">
      <c r="A17" s="16"/>
      <c r="B17" s="6"/>
      <c r="C17" s="10"/>
      <c r="D17" s="10"/>
    </row>
    <row r="18" spans="1:4" x14ac:dyDescent="0.2">
      <c r="A18" s="19" t="s">
        <v>72</v>
      </c>
      <c r="B18" s="10"/>
      <c r="C18" s="10"/>
      <c r="D18" s="10"/>
    </row>
    <row r="19" spans="1:4" x14ac:dyDescent="0.2">
      <c r="A19" s="10" t="s">
        <v>73</v>
      </c>
      <c r="B19" s="6" t="s">
        <v>74</v>
      </c>
      <c r="C19" s="10"/>
      <c r="D19" s="10"/>
    </row>
    <row r="20" spans="1:4" x14ac:dyDescent="0.2">
      <c r="A20" s="10" t="s">
        <v>75</v>
      </c>
      <c r="B20" s="6" t="s">
        <v>76</v>
      </c>
      <c r="C20" s="10"/>
      <c r="D20" s="10"/>
    </row>
    <row r="21" spans="1:4" x14ac:dyDescent="0.2">
      <c r="A21" t="s">
        <v>77</v>
      </c>
      <c r="B21" s="6" t="s">
        <v>78</v>
      </c>
      <c r="C21" s="10"/>
      <c r="D21" s="10"/>
    </row>
    <row r="22" spans="1:4" x14ac:dyDescent="0.2">
      <c r="A22" t="s">
        <v>79</v>
      </c>
      <c r="B22" s="6" t="s">
        <v>80</v>
      </c>
      <c r="C22" s="10"/>
      <c r="D22" s="10"/>
    </row>
    <row r="23" spans="1:4" x14ac:dyDescent="0.2">
      <c r="A23" t="s">
        <v>81</v>
      </c>
      <c r="B23" s="6" t="s">
        <v>82</v>
      </c>
      <c r="C23" s="10"/>
      <c r="D23" s="10"/>
    </row>
    <row r="24" spans="1:4" x14ac:dyDescent="0.2">
      <c r="A24" t="s">
        <v>83</v>
      </c>
      <c r="B24" s="6" t="s">
        <v>15</v>
      </c>
      <c r="C24" s="10"/>
      <c r="D24" s="10"/>
    </row>
    <row r="25" spans="1:4" x14ac:dyDescent="0.2">
      <c r="A25" t="s">
        <v>84</v>
      </c>
      <c r="B25" s="6" t="s">
        <v>15</v>
      </c>
      <c r="C25" s="10"/>
      <c r="D25" s="10"/>
    </row>
    <row r="26" spans="1:4" x14ac:dyDescent="0.2">
      <c r="A26" t="s">
        <v>85</v>
      </c>
      <c r="B26" s="6" t="s">
        <v>15</v>
      </c>
    </row>
    <row r="27" spans="1:4" x14ac:dyDescent="0.2">
      <c r="A27" t="s">
        <v>86</v>
      </c>
      <c r="B27" s="6" t="s">
        <v>15</v>
      </c>
    </row>
    <row r="28" spans="1:4" x14ac:dyDescent="0.2">
      <c r="A28" t="s">
        <v>87</v>
      </c>
      <c r="B28" s="6" t="s">
        <v>15</v>
      </c>
    </row>
    <row r="29" spans="1:4" x14ac:dyDescent="0.2">
      <c r="A29" t="s">
        <v>88</v>
      </c>
      <c r="B29" s="6" t="s">
        <v>89</v>
      </c>
    </row>
    <row r="30" spans="1:4" x14ac:dyDescent="0.2">
      <c r="A30" t="s">
        <v>90</v>
      </c>
      <c r="B30" s="6" t="s">
        <v>91</v>
      </c>
    </row>
    <row r="31" spans="1:4" x14ac:dyDescent="0.2">
      <c r="A31" t="s">
        <v>92</v>
      </c>
      <c r="B31" s="6" t="s">
        <v>93</v>
      </c>
    </row>
    <row r="32" spans="1:4" x14ac:dyDescent="0.2">
      <c r="A32" t="s">
        <v>94</v>
      </c>
      <c r="B32" s="6" t="s">
        <v>95</v>
      </c>
    </row>
    <row r="33" spans="1:2" x14ac:dyDescent="0.2">
      <c r="A33" t="s">
        <v>96</v>
      </c>
      <c r="B33" s="6" t="s">
        <v>15</v>
      </c>
    </row>
    <row r="34" spans="1:2" x14ac:dyDescent="0.2">
      <c r="A34" t="s">
        <v>97</v>
      </c>
      <c r="B34" s="6" t="s">
        <v>15</v>
      </c>
    </row>
  </sheetData>
  <customSheetViews>
    <customSheetView guid="{3206591F-37BA-4426-921F-D8D5E5276CB2}" topLeftCell="A14">
      <selection activeCell="A41" sqref="A41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A493D5A5-6F13-418A-87F0-A2F4BFC7F02D}">
      <selection activeCell="D1" sqref="D1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29" sqref="D29"/>
    </sheetView>
  </sheetViews>
  <sheetFormatPr defaultRowHeight="12.75" x14ac:dyDescent="0.2"/>
  <cols>
    <col min="1" max="1" width="103.85546875" customWidth="1"/>
    <col min="2" max="2" width="51.5703125" customWidth="1"/>
    <col min="3" max="3" width="15.140625" customWidth="1"/>
    <col min="4" max="4" width="15.5703125" customWidth="1"/>
  </cols>
  <sheetData>
    <row r="1" spans="1:4" x14ac:dyDescent="0.2">
      <c r="A1" s="30" t="s">
        <v>98</v>
      </c>
      <c r="B1" s="31" t="s">
        <v>99</v>
      </c>
      <c r="C1" s="32"/>
      <c r="D1" s="32">
        <f>C1*1</f>
        <v>0</v>
      </c>
    </row>
    <row r="2" spans="1:4" x14ac:dyDescent="0.2">
      <c r="A2" s="10"/>
      <c r="B2" s="10"/>
      <c r="C2" s="10"/>
      <c r="D2" s="10"/>
    </row>
    <row r="3" spans="1:4" x14ac:dyDescent="0.2">
      <c r="A3" s="10"/>
      <c r="B3" s="10"/>
      <c r="C3" s="10"/>
      <c r="D3" s="10"/>
    </row>
    <row r="4" spans="1:4" x14ac:dyDescent="0.2">
      <c r="A4" s="10"/>
      <c r="B4" s="10"/>
      <c r="C4" s="10"/>
      <c r="D4" s="10"/>
    </row>
    <row r="5" spans="1:4" x14ac:dyDescent="0.2">
      <c r="A5" s="14"/>
      <c r="B5" s="10"/>
      <c r="C5" s="10"/>
      <c r="D5" s="10"/>
    </row>
    <row r="6" spans="1:4" x14ac:dyDescent="0.2">
      <c r="A6" s="10"/>
      <c r="B6" s="10"/>
      <c r="C6" s="10"/>
      <c r="D6" s="10"/>
    </row>
    <row r="7" spans="1:4" x14ac:dyDescent="0.2">
      <c r="A7" s="15" t="s">
        <v>13</v>
      </c>
      <c r="B7" s="10"/>
      <c r="C7" s="10"/>
      <c r="D7" s="15"/>
    </row>
    <row r="8" spans="1:4" x14ac:dyDescent="0.2">
      <c r="A8" s="10" t="s">
        <v>100</v>
      </c>
      <c r="B8" s="6" t="s">
        <v>15</v>
      </c>
      <c r="C8" s="10"/>
      <c r="D8" s="10"/>
    </row>
    <row r="9" spans="1:4" x14ac:dyDescent="0.2">
      <c r="A9" s="10" t="s">
        <v>101</v>
      </c>
      <c r="B9" s="6" t="s">
        <v>15</v>
      </c>
      <c r="C9" s="10"/>
      <c r="D9" s="10"/>
    </row>
    <row r="10" spans="1:4" x14ac:dyDescent="0.2">
      <c r="A10" s="10" t="s">
        <v>102</v>
      </c>
      <c r="B10" s="6" t="s">
        <v>15</v>
      </c>
      <c r="C10" s="10"/>
      <c r="D10" s="10"/>
    </row>
    <row r="11" spans="1:4" x14ac:dyDescent="0.2">
      <c r="A11" s="10" t="s">
        <v>66</v>
      </c>
      <c r="B11" s="6" t="s">
        <v>15</v>
      </c>
      <c r="C11" s="10"/>
      <c r="D11" s="10"/>
    </row>
    <row r="12" spans="1:4" ht="38.25" x14ac:dyDescent="0.2">
      <c r="A12" s="5" t="s">
        <v>103</v>
      </c>
      <c r="B12" s="6" t="s">
        <v>15</v>
      </c>
      <c r="C12" s="10"/>
      <c r="D12" s="10"/>
    </row>
    <row r="13" spans="1:4" ht="38.25" x14ac:dyDescent="0.2">
      <c r="A13" s="5" t="s">
        <v>104</v>
      </c>
      <c r="B13" s="6" t="s">
        <v>15</v>
      </c>
      <c r="C13" s="10"/>
      <c r="D13" s="10"/>
    </row>
    <row r="14" spans="1:4" x14ac:dyDescent="0.2">
      <c r="A14" s="10" t="s">
        <v>105</v>
      </c>
      <c r="B14" s="6" t="s">
        <v>15</v>
      </c>
      <c r="C14" s="10"/>
      <c r="D14" s="10"/>
    </row>
    <row r="15" spans="1:4" x14ac:dyDescent="0.2">
      <c r="A15" s="16" t="s">
        <v>106</v>
      </c>
      <c r="B15" s="6" t="s">
        <v>15</v>
      </c>
      <c r="C15" s="10"/>
      <c r="D15" s="10"/>
    </row>
    <row r="16" spans="1:4" x14ac:dyDescent="0.2">
      <c r="A16" s="16"/>
      <c r="B16" s="6"/>
      <c r="C16" s="10"/>
      <c r="D16" s="10"/>
    </row>
    <row r="17" spans="1:4" x14ac:dyDescent="0.2">
      <c r="A17" s="10" t="s">
        <v>107</v>
      </c>
      <c r="B17" s="6" t="s">
        <v>108</v>
      </c>
      <c r="C17" s="10"/>
      <c r="D17" s="10"/>
    </row>
    <row r="18" spans="1:4" x14ac:dyDescent="0.2">
      <c r="A18" s="10" t="s">
        <v>109</v>
      </c>
      <c r="B18" s="6" t="s">
        <v>161</v>
      </c>
      <c r="C18" s="10"/>
      <c r="D18" s="10"/>
    </row>
    <row r="19" spans="1:4" x14ac:dyDescent="0.2">
      <c r="A19" s="10" t="s">
        <v>110</v>
      </c>
      <c r="B19" s="6" t="s">
        <v>111</v>
      </c>
      <c r="C19" s="10"/>
      <c r="D19" s="10"/>
    </row>
    <row r="20" spans="1:4" x14ac:dyDescent="0.2">
      <c r="A20" t="s">
        <v>112</v>
      </c>
      <c r="B20" s="6" t="s">
        <v>162</v>
      </c>
    </row>
    <row r="23" spans="1:4" x14ac:dyDescent="0.2">
      <c r="A23" s="30" t="s">
        <v>113</v>
      </c>
      <c r="B23" s="33" t="s">
        <v>114</v>
      </c>
      <c r="C23" s="32"/>
      <c r="D23" s="32">
        <f>C23*2</f>
        <v>0</v>
      </c>
    </row>
    <row r="24" spans="1:4" x14ac:dyDescent="0.2">
      <c r="A24" s="30" t="s">
        <v>115</v>
      </c>
      <c r="B24" s="33" t="s">
        <v>114</v>
      </c>
      <c r="C24" s="32"/>
      <c r="D24" s="32">
        <f>C24*2</f>
        <v>0</v>
      </c>
    </row>
    <row r="27" spans="1:4" x14ac:dyDescent="0.2">
      <c r="A27" s="34" t="s">
        <v>116</v>
      </c>
      <c r="B27" s="34"/>
      <c r="C27" s="34"/>
      <c r="D27" s="35">
        <f>D1+D23+D24</f>
        <v>0</v>
      </c>
    </row>
  </sheetData>
  <customSheetViews>
    <customSheetView guid="{3206591F-37BA-4426-921F-D8D5E5276CB2}" topLeftCell="A7">
      <selection activeCell="A30" sqref="A30"/>
      <pageMargins left="0.7" right="0.7" top="0.78740157499999996" bottom="0.78740157499999996" header="0.3" footer="0.3"/>
    </customSheetView>
    <customSheetView guid="{A493D5A5-6F13-418A-87F0-A2F4BFC7F02D}" topLeftCell="A7">
      <selection activeCell="D29" sqref="D29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D1" sqref="D1"/>
    </sheetView>
  </sheetViews>
  <sheetFormatPr defaultRowHeight="12.75" x14ac:dyDescent="0.2"/>
  <cols>
    <col min="1" max="1" width="103" customWidth="1"/>
    <col min="2" max="2" width="21.42578125" customWidth="1"/>
    <col min="3" max="3" width="11.5703125" customWidth="1"/>
  </cols>
  <sheetData>
    <row r="1" spans="1:4" x14ac:dyDescent="0.2">
      <c r="A1" s="30" t="s">
        <v>117</v>
      </c>
      <c r="B1" s="36">
        <v>1</v>
      </c>
      <c r="C1" s="37">
        <v>0</v>
      </c>
      <c r="D1" s="5"/>
    </row>
    <row r="2" spans="1:4" x14ac:dyDescent="0.2">
      <c r="A2" s="5"/>
      <c r="B2" s="5"/>
      <c r="C2" s="5"/>
      <c r="D2" s="5"/>
    </row>
    <row r="3" spans="1:4" x14ac:dyDescent="0.2">
      <c r="A3" s="5"/>
      <c r="B3" s="5"/>
      <c r="C3" s="5"/>
      <c r="D3" s="5"/>
    </row>
    <row r="4" spans="1:4" x14ac:dyDescent="0.2">
      <c r="A4" s="5"/>
      <c r="B4" s="5"/>
      <c r="C4" s="5"/>
      <c r="D4" s="5"/>
    </row>
    <row r="5" spans="1:4" x14ac:dyDescent="0.2">
      <c r="A5" s="17"/>
      <c r="B5" s="5"/>
      <c r="C5" s="5"/>
      <c r="D5" s="5"/>
    </row>
    <row r="6" spans="1:4" x14ac:dyDescent="0.2">
      <c r="A6" s="5"/>
      <c r="B6" s="5"/>
      <c r="C6" s="5"/>
      <c r="D6" s="5"/>
    </row>
    <row r="7" spans="1:4" x14ac:dyDescent="0.2">
      <c r="A7" s="18" t="s">
        <v>13</v>
      </c>
      <c r="B7" s="5"/>
      <c r="C7" s="5"/>
      <c r="D7" s="18"/>
    </row>
    <row r="8" spans="1:4" x14ac:dyDescent="0.2">
      <c r="A8" s="5" t="s">
        <v>118</v>
      </c>
      <c r="B8" s="7" t="s">
        <v>15</v>
      </c>
      <c r="C8" s="5"/>
      <c r="D8" s="5"/>
    </row>
    <row r="9" spans="1:4" x14ac:dyDescent="0.2">
      <c r="A9" s="5" t="s">
        <v>119</v>
      </c>
      <c r="B9" s="7" t="s">
        <v>15</v>
      </c>
      <c r="C9" s="5"/>
      <c r="D9" s="5"/>
    </row>
    <row r="10" spans="1:4" x14ac:dyDescent="0.2">
      <c r="A10" s="5" t="s">
        <v>120</v>
      </c>
      <c r="B10" s="7" t="s">
        <v>15</v>
      </c>
      <c r="C10" s="5"/>
      <c r="D10" s="5"/>
    </row>
    <row r="11" spans="1:4" ht="25.5" x14ac:dyDescent="0.2">
      <c r="A11" s="5" t="s">
        <v>121</v>
      </c>
      <c r="B11" s="7" t="s">
        <v>15</v>
      </c>
      <c r="C11" s="5"/>
      <c r="D11" s="5"/>
    </row>
    <row r="12" spans="1:4" ht="38.25" x14ac:dyDescent="0.2">
      <c r="A12" s="5" t="s">
        <v>122</v>
      </c>
      <c r="B12" s="7" t="s">
        <v>15</v>
      </c>
      <c r="C12" s="5"/>
      <c r="D12" s="5"/>
    </row>
    <row r="13" spans="1:4" x14ac:dyDescent="0.2">
      <c r="A13" s="5" t="s">
        <v>123</v>
      </c>
      <c r="B13" s="7" t="s">
        <v>15</v>
      </c>
      <c r="C13" s="5"/>
      <c r="D13" s="5"/>
    </row>
    <row r="14" spans="1:4" x14ac:dyDescent="0.2">
      <c r="A14" s="10" t="s">
        <v>124</v>
      </c>
      <c r="B14" s="7" t="s">
        <v>15</v>
      </c>
      <c r="C14" s="5"/>
      <c r="D14" s="5"/>
    </row>
    <row r="15" spans="1:4" ht="25.5" x14ac:dyDescent="0.2">
      <c r="A15" s="4" t="s">
        <v>125</v>
      </c>
      <c r="B15" s="7" t="s">
        <v>15</v>
      </c>
      <c r="C15" s="5"/>
      <c r="D15" s="5"/>
    </row>
    <row r="16" spans="1:4" x14ac:dyDescent="0.2">
      <c r="A16" s="4" t="s">
        <v>126</v>
      </c>
      <c r="B16" s="7" t="s">
        <v>15</v>
      </c>
      <c r="C16" s="5"/>
      <c r="D16" s="5"/>
    </row>
    <row r="17" spans="1:4" ht="25.5" x14ac:dyDescent="0.2">
      <c r="A17" s="5" t="s">
        <v>127</v>
      </c>
      <c r="B17" s="7" t="s">
        <v>15</v>
      </c>
      <c r="C17" s="5"/>
      <c r="D17" s="5"/>
    </row>
    <row r="18" spans="1:4" x14ac:dyDescent="0.2">
      <c r="A18" s="5" t="s">
        <v>158</v>
      </c>
      <c r="B18" s="7" t="s">
        <v>15</v>
      </c>
      <c r="C18" s="5"/>
      <c r="D18" s="5"/>
    </row>
    <row r="19" spans="1:4" ht="25.5" x14ac:dyDescent="0.2">
      <c r="A19" s="5" t="s">
        <v>128</v>
      </c>
      <c r="B19" s="7" t="s">
        <v>15</v>
      </c>
    </row>
    <row r="20" spans="1:4" ht="25.5" x14ac:dyDescent="0.2">
      <c r="A20" s="5" t="s">
        <v>129</v>
      </c>
      <c r="B20" s="7" t="s">
        <v>15</v>
      </c>
    </row>
    <row r="21" spans="1:4" x14ac:dyDescent="0.2">
      <c r="A21" s="5" t="s">
        <v>130</v>
      </c>
      <c r="B21" s="7" t="s">
        <v>15</v>
      </c>
    </row>
    <row r="22" spans="1:4" ht="25.5" x14ac:dyDescent="0.2">
      <c r="A22" s="5" t="s">
        <v>131</v>
      </c>
      <c r="B22" s="7" t="s">
        <v>15</v>
      </c>
    </row>
    <row r="23" spans="1:4" x14ac:dyDescent="0.2">
      <c r="A23" s="5" t="s">
        <v>132</v>
      </c>
      <c r="B23" s="7" t="s">
        <v>15</v>
      </c>
    </row>
    <row r="24" spans="1:4" ht="25.5" x14ac:dyDescent="0.2">
      <c r="A24" s="5" t="s">
        <v>133</v>
      </c>
      <c r="B24" s="7" t="s">
        <v>15</v>
      </c>
    </row>
    <row r="25" spans="1:4" x14ac:dyDescent="0.2">
      <c r="A25" s="5" t="s">
        <v>134</v>
      </c>
      <c r="B25" s="7" t="s">
        <v>15</v>
      </c>
    </row>
    <row r="26" spans="1:4" ht="25.5" x14ac:dyDescent="0.2">
      <c r="A26" s="5" t="s">
        <v>135</v>
      </c>
      <c r="B26" s="7" t="s">
        <v>15</v>
      </c>
    </row>
    <row r="27" spans="1:4" x14ac:dyDescent="0.2">
      <c r="A27" s="5" t="s">
        <v>136</v>
      </c>
      <c r="B27" s="7" t="s">
        <v>15</v>
      </c>
    </row>
    <row r="29" spans="1:4" x14ac:dyDescent="0.2">
      <c r="B29" s="6"/>
    </row>
  </sheetData>
  <customSheetViews>
    <customSheetView guid="{3206591F-37BA-4426-921F-D8D5E5276CB2}" topLeftCell="A13">
      <selection activeCell="A31" sqref="A31"/>
      <pageMargins left="0.7" right="0.7" top="0.78740157499999996" bottom="0.78740157499999996" header="0.3" footer="0.3"/>
    </customSheetView>
    <customSheetView guid="{A493D5A5-6F13-418A-87F0-A2F4BFC7F02D}">
      <selection activeCell="D1" sqref="D1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C5" sqref="C5"/>
    </sheetView>
  </sheetViews>
  <sheetFormatPr defaultRowHeight="12.75" x14ac:dyDescent="0.2"/>
  <cols>
    <col min="1" max="1" width="93" customWidth="1"/>
    <col min="2" max="2" width="63.85546875" customWidth="1"/>
    <col min="3" max="3" width="9.42578125" bestFit="1" customWidth="1"/>
  </cols>
  <sheetData>
    <row r="1" spans="1:4" x14ac:dyDescent="0.2">
      <c r="A1" s="30" t="s">
        <v>137</v>
      </c>
      <c r="B1" s="31">
        <v>1</v>
      </c>
      <c r="C1" s="32">
        <v>0</v>
      </c>
      <c r="D1" s="10"/>
    </row>
    <row r="2" spans="1:4" x14ac:dyDescent="0.2">
      <c r="A2" s="11"/>
      <c r="B2" s="12"/>
      <c r="C2" s="13"/>
      <c r="D2" s="10"/>
    </row>
    <row r="3" spans="1:4" x14ac:dyDescent="0.2">
      <c r="A3" s="11"/>
      <c r="B3" s="12"/>
      <c r="C3" s="13"/>
      <c r="D3" s="10"/>
    </row>
    <row r="4" spans="1:4" x14ac:dyDescent="0.2">
      <c r="A4" s="11"/>
      <c r="C4" s="13"/>
      <c r="D4" s="10"/>
    </row>
    <row r="5" spans="1:4" x14ac:dyDescent="0.2">
      <c r="A5" s="17"/>
    </row>
    <row r="7" spans="1:4" x14ac:dyDescent="0.2">
      <c r="A7" s="15" t="s">
        <v>138</v>
      </c>
    </row>
    <row r="8" spans="1:4" x14ac:dyDescent="0.2">
      <c r="A8" t="s">
        <v>139</v>
      </c>
      <c r="B8" s="6" t="s">
        <v>15</v>
      </c>
    </row>
    <row r="9" spans="1:4" x14ac:dyDescent="0.2">
      <c r="A9" s="5" t="s">
        <v>140</v>
      </c>
      <c r="B9" s="6" t="s">
        <v>15</v>
      </c>
    </row>
    <row r="10" spans="1:4" x14ac:dyDescent="0.2">
      <c r="A10" s="5" t="s">
        <v>141</v>
      </c>
      <c r="B10" s="6" t="s">
        <v>15</v>
      </c>
    </row>
    <row r="11" spans="1:4" ht="25.5" x14ac:dyDescent="0.2">
      <c r="A11" s="5" t="s">
        <v>142</v>
      </c>
      <c r="B11" s="6" t="s">
        <v>15</v>
      </c>
    </row>
    <row r="12" spans="1:4" x14ac:dyDescent="0.2">
      <c r="A12" s="5" t="s">
        <v>143</v>
      </c>
      <c r="B12" s="6" t="s">
        <v>15</v>
      </c>
    </row>
    <row r="13" spans="1:4" ht="25.5" x14ac:dyDescent="0.2">
      <c r="A13" s="5" t="s">
        <v>144</v>
      </c>
      <c r="B13" s="6" t="s">
        <v>15</v>
      </c>
    </row>
    <row r="14" spans="1:4" x14ac:dyDescent="0.2">
      <c r="A14" s="5" t="s">
        <v>145</v>
      </c>
      <c r="B14" s="6" t="s">
        <v>15</v>
      </c>
    </row>
    <row r="15" spans="1:4" x14ac:dyDescent="0.2">
      <c r="A15" s="5"/>
      <c r="B15" s="6"/>
    </row>
    <row r="16" spans="1:4" ht="15.75" customHeight="1" x14ac:dyDescent="0.2">
      <c r="A16" s="20" t="s">
        <v>146</v>
      </c>
      <c r="B16" s="6"/>
    </row>
    <row r="17" spans="1:2" s="10" customFormat="1" ht="29.25" customHeight="1" x14ac:dyDescent="0.2">
      <c r="A17" s="5" t="s">
        <v>147</v>
      </c>
      <c r="B17" s="6" t="s">
        <v>15</v>
      </c>
    </row>
    <row r="18" spans="1:2" s="10" customFormat="1" ht="13.5" customHeight="1" x14ac:dyDescent="0.2">
      <c r="A18" s="10" t="s">
        <v>148</v>
      </c>
      <c r="B18" s="6" t="s">
        <v>15</v>
      </c>
    </row>
    <row r="19" spans="1:2" s="10" customFormat="1" ht="15" customHeight="1" x14ac:dyDescent="0.2">
      <c r="A19" s="10" t="s">
        <v>149</v>
      </c>
      <c r="B19" s="6" t="s">
        <v>15</v>
      </c>
    </row>
    <row r="20" spans="1:2" s="10" customFormat="1" ht="14.25" customHeight="1" x14ac:dyDescent="0.2">
      <c r="A20" s="10" t="s">
        <v>150</v>
      </c>
      <c r="B20" s="6" t="s">
        <v>15</v>
      </c>
    </row>
    <row r="21" spans="1:2" s="10" customFormat="1" ht="14.25" customHeight="1" x14ac:dyDescent="0.2">
      <c r="A21" s="10" t="s">
        <v>151</v>
      </c>
      <c r="B21" s="6" t="s">
        <v>15</v>
      </c>
    </row>
    <row r="22" spans="1:2" x14ac:dyDescent="0.2">
      <c r="A22" t="s">
        <v>152</v>
      </c>
      <c r="B22" s="6" t="s">
        <v>15</v>
      </c>
    </row>
    <row r="23" spans="1:2" x14ac:dyDescent="0.2">
      <c r="A23" s="5" t="s">
        <v>158</v>
      </c>
      <c r="B23" s="6" t="s">
        <v>15</v>
      </c>
    </row>
    <row r="24" spans="1:2" x14ac:dyDescent="0.2">
      <c r="A24" s="5" t="s">
        <v>153</v>
      </c>
      <c r="B24" s="6" t="s">
        <v>15</v>
      </c>
    </row>
    <row r="25" spans="1:2" x14ac:dyDescent="0.2">
      <c r="A25" s="5" t="s">
        <v>154</v>
      </c>
      <c r="B25" s="6" t="s">
        <v>15</v>
      </c>
    </row>
    <row r="26" spans="1:2" x14ac:dyDescent="0.2">
      <c r="B26" s="6"/>
    </row>
    <row r="27" spans="1:2" x14ac:dyDescent="0.2">
      <c r="A27" s="19" t="s">
        <v>72</v>
      </c>
      <c r="B27" s="10"/>
    </row>
    <row r="28" spans="1:2" x14ac:dyDescent="0.2">
      <c r="A28" s="10" t="s">
        <v>73</v>
      </c>
      <c r="B28" s="6" t="s">
        <v>74</v>
      </c>
    </row>
    <row r="29" spans="1:2" x14ac:dyDescent="0.2">
      <c r="A29" s="10" t="s">
        <v>75</v>
      </c>
      <c r="B29" s="6" t="s">
        <v>76</v>
      </c>
    </row>
    <row r="30" spans="1:2" x14ac:dyDescent="0.2">
      <c r="A30" t="s">
        <v>77</v>
      </c>
      <c r="B30" s="6" t="s">
        <v>155</v>
      </c>
    </row>
    <row r="31" spans="1:2" x14ac:dyDescent="0.2">
      <c r="A31" t="s">
        <v>79</v>
      </c>
      <c r="B31" s="6" t="s">
        <v>80</v>
      </c>
    </row>
    <row r="32" spans="1:2" x14ac:dyDescent="0.2">
      <c r="A32" t="s">
        <v>81</v>
      </c>
      <c r="B32" s="6" t="s">
        <v>82</v>
      </c>
    </row>
    <row r="33" spans="1:2" x14ac:dyDescent="0.2">
      <c r="A33" t="s">
        <v>83</v>
      </c>
      <c r="B33" s="6" t="s">
        <v>15</v>
      </c>
    </row>
    <row r="34" spans="1:2" x14ac:dyDescent="0.2">
      <c r="A34" t="s">
        <v>84</v>
      </c>
      <c r="B34" s="6" t="s">
        <v>15</v>
      </c>
    </row>
    <row r="35" spans="1:2" x14ac:dyDescent="0.2">
      <c r="A35" t="s">
        <v>85</v>
      </c>
      <c r="B35" s="6" t="s">
        <v>15</v>
      </c>
    </row>
    <row r="36" spans="1:2" x14ac:dyDescent="0.2">
      <c r="A36" t="s">
        <v>86</v>
      </c>
      <c r="B36" s="6" t="s">
        <v>15</v>
      </c>
    </row>
    <row r="37" spans="1:2" x14ac:dyDescent="0.2">
      <c r="A37" t="s">
        <v>87</v>
      </c>
      <c r="B37" s="6" t="s">
        <v>15</v>
      </c>
    </row>
    <row r="38" spans="1:2" x14ac:dyDescent="0.2">
      <c r="A38" t="s">
        <v>88</v>
      </c>
      <c r="B38" s="6" t="s">
        <v>89</v>
      </c>
    </row>
    <row r="39" spans="1:2" x14ac:dyDescent="0.2">
      <c r="A39" t="s">
        <v>90</v>
      </c>
      <c r="B39" s="6" t="s">
        <v>156</v>
      </c>
    </row>
    <row r="40" spans="1:2" x14ac:dyDescent="0.2">
      <c r="A40" t="s">
        <v>92</v>
      </c>
      <c r="B40" s="6" t="s">
        <v>93</v>
      </c>
    </row>
    <row r="41" spans="1:2" x14ac:dyDescent="0.2">
      <c r="A41" t="s">
        <v>94</v>
      </c>
      <c r="B41" s="6" t="s">
        <v>95</v>
      </c>
    </row>
    <row r="42" spans="1:2" x14ac:dyDescent="0.2">
      <c r="A42" t="s">
        <v>96</v>
      </c>
      <c r="B42" s="6" t="s">
        <v>15</v>
      </c>
    </row>
    <row r="43" spans="1:2" x14ac:dyDescent="0.2">
      <c r="A43" t="s">
        <v>97</v>
      </c>
      <c r="B43" s="6" t="s">
        <v>15</v>
      </c>
    </row>
  </sheetData>
  <customSheetViews>
    <customSheetView guid="{3206591F-37BA-4426-921F-D8D5E5276CB2}" topLeftCell="A31">
      <selection activeCell="A17" sqref="A17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A493D5A5-6F13-418A-87F0-A2F4BFC7F02D}">
      <selection activeCell="C5" sqref="C5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AC0499096794469F3E7369FCE66848" ma:contentTypeVersion="" ma:contentTypeDescription="Vytvoří nový dokument" ma:contentTypeScope="" ma:versionID="75b7c9a577326e6dea90923d29a49c0f">
  <xsd:schema xmlns:xsd="http://www.w3.org/2001/XMLSchema" xmlns:xs="http://www.w3.org/2001/XMLSchema" xmlns:p="http://schemas.microsoft.com/office/2006/metadata/properties" xmlns:ns2="ff35cbe8-b4ab-4bae-94a5-2282b7f2b2ed" xmlns:ns3="dfc32d33-bf0b-4a99-94c8-46fe6b052830" targetNamespace="http://schemas.microsoft.com/office/2006/metadata/properties" ma:root="true" ma:fieldsID="843dc6926aaf7f436cf79f7c4be9b0fd" ns2:_="" ns3:_="">
    <xsd:import namespace="ff35cbe8-b4ab-4bae-94a5-2282b7f2b2ed"/>
    <xsd:import namespace="dfc32d33-bf0b-4a99-94c8-46fe6b0528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5cbe8-b4ab-4bae-94a5-2282b7f2b2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c32d33-bf0b-4a99-94c8-46fe6b052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AD0719-F8F4-4B9C-A0FB-45B8F902642B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366ADCC0-595F-4315-BC0A-6BF851E7E1FF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dfc32d33-bf0b-4a99-94c8-46fe6b052830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C1E7C92-A5FD-4CEC-AF15-6FF3376F6C2C}"/>
</file>

<file path=customXml/itemProps3.xml><?xml version="1.0" encoding="utf-8"?>
<ds:datastoreItem xmlns:ds="http://schemas.openxmlformats.org/officeDocument/2006/customXml" ds:itemID="{FAAD5D51-E404-4BE6-89DA-6B6D58EDE3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Přenosná kamerová lupa</vt:lpstr>
      <vt:lpstr>Kapesní kamerová lupa</vt:lpstr>
      <vt:lpstr>Skládací kamerová lupa</vt:lpstr>
      <vt:lpstr>Přenosné digitální zařízení</vt:lpstr>
      <vt:lpstr>Tiskárna reliéfní grafiky</vt:lpstr>
      <vt:lpstr>Speciální SW</vt:lpstr>
      <vt:lpstr> Speciální SW + notebook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matapat</dc:creator>
  <cp:keywords/>
  <dc:description/>
  <cp:lastModifiedBy>Michal Šilhánek</cp:lastModifiedBy>
  <cp:revision>16</cp:revision>
  <dcterms:created xsi:type="dcterms:W3CDTF">2018-01-12T10:07:58Z</dcterms:created>
  <dcterms:modified xsi:type="dcterms:W3CDTF">2018-10-01T20:38:56Z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0x01010067AC0499096794469F3E7369FCE66848</vt:lpwstr>
  </property>
</Properties>
</file>