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270" yWindow="615" windowWidth="9705" windowHeight="9375" activeTab="0"/>
  </bookViews>
  <sheets>
    <sheet name="Řízení1" sheetId="2" r:id="rId1"/>
    <sheet name="Řízení2" sheetId="3" r:id="rId2"/>
    <sheet name="Řízení3" sheetId="4" r:id="rId3"/>
    <sheet name="Řízení4" sheetId="5" r:id="rId4"/>
    <sheet name="Řízení5" sheetId="6" r:id="rId5"/>
  </sheets>
  <definedNames/>
  <calcPr calcId="125725"/>
</workbook>
</file>

<file path=xl/sharedStrings.xml><?xml version="1.0" encoding="utf-8"?>
<sst xmlns="http://schemas.openxmlformats.org/spreadsheetml/2006/main" count="473" uniqueCount="156">
  <si>
    <t>Výběrové řízení k projektu</t>
  </si>
  <si>
    <t/>
  </si>
  <si>
    <t>Předmět výběrového řízení</t>
  </si>
  <si>
    <t>Audiovizuální technika</t>
  </si>
  <si>
    <t>Evidenční číslo projektu</t>
  </si>
  <si>
    <t>Položky:</t>
  </si>
  <si>
    <t>Položka</t>
  </si>
  <si>
    <t>Počet celkem</t>
  </si>
  <si>
    <t>1.</t>
  </si>
  <si>
    <t>Celková maximální cena bez DPH:</t>
  </si>
  <si>
    <t>Specifikace:</t>
  </si>
  <si>
    <t>Požadavek</t>
  </si>
  <si>
    <t>Specifikace</t>
  </si>
  <si>
    <t>Nabídka</t>
  </si>
  <si>
    <t>Počet kusů</t>
  </si>
  <si>
    <t>Cena bez DPH (za kus)</t>
  </si>
  <si>
    <t>Souhrn:</t>
  </si>
  <si>
    <t>Název</t>
  </si>
  <si>
    <t>Počet</t>
  </si>
  <si>
    <t>Cena za kus bez DPH</t>
  </si>
  <si>
    <t>Cena celkem bez DPH</t>
  </si>
  <si>
    <t>Cena celkam s DPH</t>
  </si>
  <si>
    <t>DPH [%]</t>
  </si>
  <si>
    <t>Celkem:</t>
  </si>
  <si>
    <t>Inovace studijních programů na Slezské univerzitě v Opavě, Obchodně podnikatelské fakultě v Karviné</t>
  </si>
  <si>
    <t>CZ.1.07/2.2.00/28.0017</t>
  </si>
  <si>
    <t>Přenosný dataprojektor</t>
  </si>
  <si>
    <t>2.</t>
  </si>
  <si>
    <t>Dataprojektor</t>
  </si>
  <si>
    <t>49998</t>
  </si>
  <si>
    <t>Technologie</t>
  </si>
  <si>
    <t>DLP</t>
  </si>
  <si>
    <t>Nativní rozlišení</t>
  </si>
  <si>
    <t>WXGA 1280 x 800</t>
  </si>
  <si>
    <t>Jas</t>
  </si>
  <si>
    <t>700 lumenů</t>
  </si>
  <si>
    <t>životnost světelného zdroje</t>
  </si>
  <si>
    <t>30 000 hodin</t>
  </si>
  <si>
    <t>Záruka</t>
  </si>
  <si>
    <t>min. 2 roky</t>
  </si>
  <si>
    <t>Poměr stran</t>
  </si>
  <si>
    <t>4:3, 16:9, 16:10</t>
  </si>
  <si>
    <t>Další funkce</t>
  </si>
  <si>
    <t>dva vestavěné reproduktory 2W</t>
  </si>
  <si>
    <t>Vstupy a výstupy</t>
  </si>
  <si>
    <t>vstup signálu z PC: HDMI a D-Sub kompozitní video port pro připojení sluchátek 1x USB port čtečka paměťových karet (SD)</t>
  </si>
  <si>
    <t>3LCD</t>
  </si>
  <si>
    <t>1280 x 720 (HD Ready 720p)</t>
  </si>
  <si>
    <t>Životnost lampy</t>
  </si>
  <si>
    <t>min. 4.000</t>
  </si>
  <si>
    <t>min. 3.000 ANSI lumenů</t>
  </si>
  <si>
    <t>USB 2.0 typu A, USB 2.0 typu B, VGA vstup, HDMI 1.4, Kompozitní vstup</t>
  </si>
  <si>
    <t>Možnost nastavení času pro vypnutí při ztrátě signálu</t>
  </si>
  <si>
    <t>Podpora 3D</t>
  </si>
  <si>
    <t>Zkvalitnění výuky muzejní konzervace a restaurování a průzkumu historických materiálů</t>
  </si>
  <si>
    <t>CZ.1.07/2.2.00/28.0273</t>
  </si>
  <si>
    <t>Interaktivní tabule - komplet</t>
  </si>
  <si>
    <t>Mobilní projektor</t>
  </si>
  <si>
    <t>138000</t>
  </si>
  <si>
    <t>Úhlopříčka tabule</t>
  </si>
  <si>
    <t>90 až 105"</t>
  </si>
  <si>
    <t>Funkce tabule</t>
  </si>
  <si>
    <t>dotykové ovládání rukou, perem, ukazovátkem...</t>
  </si>
  <si>
    <t>Software tabule</t>
  </si>
  <si>
    <t>v češtině</t>
  </si>
  <si>
    <t>Ozvučení tabule</t>
  </si>
  <si>
    <t>stereo reprosoustava pro PC</t>
  </si>
  <si>
    <t>Záruka tabule</t>
  </si>
  <si>
    <t>minimální záruka 2 roky</t>
  </si>
  <si>
    <t>Dataprojektor k tabuli</t>
  </si>
  <si>
    <t>svítivost: v rozsahu 2000 až 3000 Lumenů kontrast: v rozsahu 2000:1 až 3000:1 životnost lampy: v rozsahu 5000 až 6000 hodin ovladač: s laserovým ukazovátkem minimální záruka: 2 roky</t>
  </si>
  <si>
    <t>Stojan k tabuli</t>
  </si>
  <si>
    <t>umožňuje pracovat s interaktivní tabulí v prostoru nezávisle na stěně.</t>
  </si>
  <si>
    <t>Notebook k tabuli</t>
  </si>
  <si>
    <t>paměť: min. 8 GB DDR3 grafická karta: min. se 2 GB vlastní paměti displej: 15,6", matný pevný disk: min. 500 GB rozhraní: USB 2.0, USB 3.0, DisplayPort, 1x RJ-45 napájení: Li-Ion akumulátor operační systém: libovolný operační systém, který lze upgradovat na profesionální operační systém Windows 7, 64 bit  minimální záruka: 2 roky</t>
  </si>
  <si>
    <t>Obsah kompletu</t>
  </si>
  <si>
    <t>interaktivní tabule, ozvučení projektor, pero, snímač, kabeláž, stojan, notebook</t>
  </si>
  <si>
    <t>Kontast</t>
  </si>
  <si>
    <t>v rozsahu 1500:1 až 2000:1</t>
  </si>
  <si>
    <t>Projekční plocha</t>
  </si>
  <si>
    <t>v rozsahu 60 až 770 cm diagonálně</t>
  </si>
  <si>
    <t>Projekční poměr</t>
  </si>
  <si>
    <t>v rozsahu 1,3:1 až 2,2:1</t>
  </si>
  <si>
    <t>Projekční vzdálenost</t>
  </si>
  <si>
    <t>v rozsahu 0,6 až 13,8 m</t>
  </si>
  <si>
    <t>Příkon lampy</t>
  </si>
  <si>
    <t>příkon: 265 W příkon v ECO: 195 W</t>
  </si>
  <si>
    <t>Živostnost lampy</t>
  </si>
  <si>
    <t>v rozsahu 3500 a 5000 hodin</t>
  </si>
  <si>
    <t>Fotoaparát - digitální zrcadlovka</t>
  </si>
  <si>
    <t>17355</t>
  </si>
  <si>
    <t>Obrazový snímač</t>
  </si>
  <si>
    <t>efektivní počet pixelů: 12 až 16 Mpx typ snímače: CMOS typ barevného filtru: RGB protiprachová ochrana</t>
  </si>
  <si>
    <t>Nastavení expozice</t>
  </si>
  <si>
    <t>ano</t>
  </si>
  <si>
    <t>Blesk</t>
  </si>
  <si>
    <t>Záznam paměťové karty</t>
  </si>
  <si>
    <t>SD, SDHC, SDXC</t>
  </si>
  <si>
    <t>Videosekvence</t>
  </si>
  <si>
    <t xml:space="preserve">ano </t>
  </si>
  <si>
    <t>Audiozáznam</t>
  </si>
  <si>
    <t>Obecné menu</t>
  </si>
  <si>
    <t>české menu</t>
  </si>
  <si>
    <t>Rozhraní a napájení</t>
  </si>
  <si>
    <t>rozhraní: USB 2.0 AV výstup HDMI konektor pro připojení příslušenství napájení: akumulátor</t>
  </si>
  <si>
    <t>Základní příslušenství</t>
  </si>
  <si>
    <t>dobíjení: lithium-iontová baterie nabíječka baterií popruh A/V kabel kabel USB krytka okuláru hledáčku krytka sáněk pro upevnění příslušenství gumová očnice krytka těla</t>
  </si>
  <si>
    <t>Objektiv</t>
  </si>
  <si>
    <t>minimální ohnisková vzdálenost: 55 mm maximální ohnisková vzdálenost: 200 mm maximální clona 32 průměr filtru 52 mm sluneční clona (součást balení)</t>
  </si>
  <si>
    <t>Intenzifikace internacionálních, mezioborových a intersektorálních přístupů při studiu</t>
  </si>
  <si>
    <t>CZ.1.07/2.2.00/28.0271</t>
  </si>
  <si>
    <t>Ateliér kreativní multimediální tvorby</t>
  </si>
  <si>
    <t>HDSLR a DSLR pro práci v exteriéru</t>
  </si>
  <si>
    <t>360000</t>
  </si>
  <si>
    <t>sestava ateliérová halogenová světla</t>
  </si>
  <si>
    <t xml:space="preserve">sestava bodových halogenových světel s fresnelovými čočkami pro halogenovou žárovku v této konfiguraci. 2x Reflektor fresnel 1000W  2x Reflektor fresnel 300W  2x Reflektor fresnel 650W 6x Halogenová žárovka 1000W   6x Halogenová žárovka 650W 6x Halogenová žárovka 300W 6x Stativ světelný, vyrobený z kovu, s min. výškou 135cm a maximální alespoň 280cm. (žárovky a stativy musí být kompatibilní s příslušnými reflektory!) </t>
  </si>
  <si>
    <t>1ks kinematografický expozimetr</t>
  </si>
  <si>
    <t xml:space="preserve">Expozimetr s funkcí měření dopadajícího a odraženého světla vybaven měřením fps (v počtu 2 až 360 snímků za vteřinu), ale také měření kandely na metr čtvereční. </t>
  </si>
  <si>
    <t>sestava objektivů</t>
  </si>
  <si>
    <t xml:space="preserve">Objektivy s bajonetem pro fotoaparáty Canon s těmito parametry: Manuální 24/3,5 Tilt-Shift ED AS UMC pro Canon Manuální 24/1,5 V-DSLR ED AS IF UMC pro Canon Plně elektrnociký 17-40/4 USM pro Canon </t>
  </si>
  <si>
    <t>ateliérový napájecí systém</t>
  </si>
  <si>
    <t>Soubor příslušenství pro ateliérový provoz AV vybavení: (1) Síťový zdroj pro fotoaparát EOS 5D MARK III (2) Nabíječka baterií typu LC-E6 EOS 5D Mark III (3) Batériový DSLR rig adaptér k napájení monitoru, světel. (Tři výstupní zásuvky a redukce pro různé zařízení: 5V; 7,2V; 12V a USB konektor. DC přípojka, kompatibilní s Canon LP-E6 batériemi. D-TAP konektor. V-mount pro Sony BP baterii. Nastaviteľná základna s 2 standardními 15mm otvory na standardní 15mm tyče jakýchkoliv ramenných rigů s tímto prametrem. (4) 2ks! Akumulátor (12.8Ah, 190Wh, 14.8V) s V-Mount úchytem. (5) 1ks dvojkanálová nabíječka na "veľké" baterky - 2x Vmount + zdroj.</t>
  </si>
  <si>
    <t>kamerové jízdy s příslušenstvím</t>
  </si>
  <si>
    <t>sestava ateliérového vybavení: (1) Kompletní kolejnicová kamerová jízda o délce minimálně 4,8m vhodná pro práci s profesionálními filmovými kamerami a stativy, včetně transportního pouzdra. (2) Kamerový slider o délce 150 cm včetně transportní tašky s těmito parametry: 1x slider 150cm, 1x port, 2x nohy, 1x jazdec s 3/8 "závitom, 1x redukcia 1/4" - 3/8, 1x šroub 3/8, 1x brzda. (3) Videohlava s nosností minimálně 7 kg, 3x vodováha, aretace panoramatické osy, uchycení: 3/8" závit, rozměry: 13,5 cm (výška), materiál: hořčík. (4) 2ks MAGIC ARM KIT, min. zatížení 3kg, spigot typ 17 + Camera Bracket</t>
  </si>
  <si>
    <t>1ks Náhledový monitor</t>
  </si>
  <si>
    <t>Náhledový monitor 7" s podporou SONY NP-Fxxx baterií! a příslušenstvím (nastavitelný kloub, stojan, sluneční clona, napájecí zdroj). Parametry: podpora PAL/NTSC, fyzické rozlišení min. 800 x 480 a podpora 16:9 &amp; 4:3, HDMI, kompozit, složky (YUV) vstupy, podpora 480i/p/576i/720p a 1080i/p formátů napájení 12VDC.</t>
  </si>
  <si>
    <t>sada ND filtrů</t>
  </si>
  <si>
    <t>Požadujeme filtry do kompendia 4x4 a filtry pro nasazení na objektiv.  (1) Sestava dvojice filtrů 4x4" určených pro použití v kompendiu (mattebox) s možností plynulého nastavení hodnoty denzity v rozsahu 2-8 stupňů.  (2) Variabilní filtr s průměrem závitu 77mm s možností plynulého nastavení hodnoty denzity v rozsahu 9-12 stupňů (ND500 - ND5000) vzájemným otáčením kroužků filtrů proti sobě.</t>
  </si>
  <si>
    <t>kamerový stabilizátor</t>
  </si>
  <si>
    <t xml:space="preserve">Kamerový stabilizátor pro profesionální kamery do hmotnosti 8 kg, s vestou, vyvažovacím stativem gimbal, 7" LCD monitorem a přepravním kufrem pro gimbal a dvojité stabilizační rameno. Kompletní produkční set! Upřesnění:  Vesta s předním upevněním typu Steadicam / Glidecam Dvojité stabilizačné rameno Magic ARM-FM 7" barevný lcd monitor s baterií a nabíječkou </t>
  </si>
  <si>
    <t>Sada pozadí a odrazných desek</t>
  </si>
  <si>
    <t xml:space="preserve">Ateliérový set pozadí a odrazných desek těchto parametrů: (1) odr. deska 5v1 + stř.deštník 102cm (2) odraz. desky 5 v 1 - set 120x180cm (3) konstrukce na pozadí minimálně 2,6 x 3,15m (v x š)... konstrukce pro textilní nebo papírové pozadí, v kompletu dva 3-sekční stativy, nosná tyč a pevná brašna. (4) 5ks Papírové pozadí 2,75 x 11 m závěsné. 1ks černé, 1ks Dark Gray, 3ks Super White.  </t>
  </si>
  <si>
    <t>1ks Zvukový rekordér</t>
  </si>
  <si>
    <t>8stopé přenosné nahrávací zařízení s minimálními parametry:  6x mic vstupů se 60dB gain a PHANTOM napájením * 4x XLR 1 / 4 "(combi) mic / line vstupy a 2x TRS 1 / 4" mic / line vstupy * Low cut filtr a Limiter na každém vstupu * S / PDIF digitální vstup a výstup * USB 2.0 (mini B) připojení do PC * Vestavěný reproduktor * 1 / 4 "stereo sluchátkový výstup * Dodávaný spolu s adaptérem a páskem přes rameno</t>
  </si>
  <si>
    <t>2ks sestavy terénní kamera s příslušenstvím</t>
  </si>
  <si>
    <t>Vodotěsná, prachuodolná kamera natáčející v rozlišení minimálně 4K (1440p při 48 snímcích za vteřinu) 1080p při 60 snímcích za vteřinu či 720p při 120 snímcích za vteřinu. Úhel záběru alespoň 170°, minimálně 12 Mpx fotoaparát a umožňuje focení přímo v průběhu natáčení. Balení musí obsahovat minimálně toto příslušenství: kryt vodotěsný, Wi-Fi ovladač a kroužek na uchycení ovladače, napájecí kabel Wi-Fi ovladače, nabíjecí Li-ion baterie, USB napájecí kabel kamery, rychloupínací přezka, vertikální držák, třísměrný otočný kloub, 1 ks rovný nalepovací držák, 1 ks zakřivený nalepovací držák. Dále toto příslušenství: Přídavná baterie + externí dobíječka (tzv. Battery bac pac), microSDXC kartu 64GB, min. class 10</t>
  </si>
  <si>
    <t>1ks bezdrátové spouště s čidlem</t>
  </si>
  <si>
    <t>Bezdrátová spoušť fotoaparátu pro zaznamenání atmosférických blesků a pohyblivých objektů.</t>
  </si>
  <si>
    <t>1ks robotické panoramatické hlavy</t>
  </si>
  <si>
    <t>Robotická panoramatická hlava včetně plné verze originálního software na úpravu panoramatických snímků a snímků vícenásobnou expozicí. Sestava musí obsahovat panoramatickou hlavu, přímou montážní desku, "L" držák, napájecí zdroj včetně baterií a nabíječky, Bluetooth connection kit (BT vysílač/příjmač a BT dongle), Sada ovládacích kabelů pro různé kamery. Dále musí sestava obsahovat adaptér s možností propojení hlavy s ovladačem MX2. Dále profesionální software schopný úpravy také gigapixelových panoramatických snímků.</t>
  </si>
  <si>
    <t>V některých případech jsou ve specifikacích použity konkrétní názvy produktů, technologií, či výrobců a to z toho důvodu, že zařízení rozšiřuje již stávající infrastrukturu vybavení pracoviště audiovizuální tvorby a navazuje na již pořízenou techniku. Vzájemná kompatibilita je tedy jedním z hlavních předpokladů.</t>
  </si>
  <si>
    <t>Příloha č.5 - Část 1</t>
  </si>
  <si>
    <t>Příloha č.5 - Část 4</t>
  </si>
  <si>
    <t>Příloha č.5 - Část 3</t>
  </si>
  <si>
    <t>Příloha č.5 - Část 2</t>
  </si>
  <si>
    <t>Popularizace nejnovějších výzkumných a vědeckých výsledků ÚHV FPF SU v oblasti historických věd v rámci středoevropské komparace</t>
  </si>
  <si>
    <t>CZ1.07/2.3.00/35.0037</t>
  </si>
  <si>
    <t>90900</t>
  </si>
  <si>
    <t>Interaktivní tabule, ozvučení, projektor, pero, snímač, kabeláŽ, stojan, notebook</t>
  </si>
  <si>
    <t>Specifikace interaktivní tabule</t>
  </si>
  <si>
    <t>Specifikace ozvučení</t>
  </si>
  <si>
    <t>Stereo reprosoustava pro PC</t>
  </si>
  <si>
    <t>Specifikace notebooku</t>
  </si>
  <si>
    <t>Úhlopříčka: min. 90". Funkce: Dotykové ovládání rukou (multitouch), perem, ukazovátkem. Software: v českém jazyce.  Projektor: - svítivost min. 3000 Lumenů - kontrast min. 2000:1 - životnost lampy min. 3000 hodin - ovladač s laserovým ukazovátkem - záruka min. 2 roky  Stojan - umožňující pracovat s interaktivní tabulí v prostoru nezávisle na stěně</t>
  </si>
  <si>
    <t>Paměť: min. 8 GB DDR3 Grafická karta: min. 2 GB vlastní paměti Displej: 15,6", matný Pevný disk: min. 500 GB Rozhraní: USB 2.0, USB 3.0, DisplayPort, min. 1 x RJ 45 Napájení_ Li-Ion akumulátor Operační systém: libovolný operační systém, který lze upgradovat na operační systém Windows 7 Profesional 64 bit nebo Windows 8.</t>
  </si>
  <si>
    <t>Příloha č.5 - Část 5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</si>
</sst>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D89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0" fontId="19" fillId="0" borderId="0" xfId="0" applyNumberFormat="1" applyFont="1" applyFill="1" applyBorder="1" applyAlignment="1" applyProtection="1">
      <alignment vertical="top" wrapText="1"/>
      <protection/>
    </xf>
    <xf numFmtId="0" fontId="0" fillId="33" borderId="0" xfId="0" applyNumberFormat="1" applyFont="1" applyFill="1" applyBorder="1" applyAlignment="1" applyProtection="1">
      <alignment vertical="top" wrapText="1"/>
      <protection/>
    </xf>
    <xf numFmtId="0" fontId="18" fillId="34" borderId="0" xfId="0" applyNumberFormat="1" applyFont="1" applyFill="1" applyBorder="1" applyAlignment="1" applyProtection="1">
      <alignment/>
      <protection/>
    </xf>
    <xf numFmtId="0" fontId="0" fillId="34" borderId="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21" fillId="35" borderId="0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1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/>
    <xf numFmtId="0" fontId="0" fillId="33" borderId="0" xfId="0" applyNumberFormat="1" applyFont="1" applyFill="1" applyBorder="1" applyAlignment="1" applyProtection="1">
      <alignment vertical="top" wrapText="1"/>
      <protection/>
    </xf>
    <xf numFmtId="0" fontId="0" fillId="34" borderId="0" xfId="0" applyNumberFormat="1" applyFont="1" applyFill="1" applyBorder="1" applyAlignment="1" applyProtection="1">
      <alignment vertical="top" wrapText="1"/>
      <protection/>
    </xf>
    <xf numFmtId="0" fontId="21" fillId="35" borderId="0" xfId="0" applyNumberFormat="1" applyFont="1" applyFill="1" applyBorder="1" applyAlignment="1" applyProtection="1">
      <alignment vertical="top" wrapText="1"/>
      <protection/>
    </xf>
    <xf numFmtId="0" fontId="22" fillId="0" borderId="0" xfId="0" applyFont="1"/>
    <xf numFmtId="0" fontId="1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/>
    <xf numFmtId="0" fontId="18" fillId="0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vertical="top" wrapText="1"/>
      <protection/>
    </xf>
    <xf numFmtId="0" fontId="0" fillId="34" borderId="0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21" fillId="35" borderId="0" xfId="0" applyNumberFormat="1" applyFont="1" applyFill="1" applyBorder="1" applyAlignment="1" applyProtection="1">
      <alignment vertical="top" wrapText="1"/>
      <protection/>
    </xf>
    <xf numFmtId="0" fontId="0" fillId="34" borderId="0" xfId="0" applyNumberFormat="1" applyFill="1" applyBorder="1" applyAlignment="1" applyProtection="1">
      <alignment vertical="top" wrapText="1"/>
      <protection/>
    </xf>
    <xf numFmtId="0" fontId="0" fillId="0" borderId="0" xfId="0" applyAlignment="1">
      <alignment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workbookViewId="0" topLeftCell="A1">
      <selection activeCell="A4" sqref="A4:F4"/>
    </sheetView>
  </sheetViews>
  <sheetFormatPr defaultColWidth="9.140625" defaultRowHeight="15" customHeight="1"/>
  <cols>
    <col min="1" max="1" width="36.8515625" style="0" bestFit="1" customWidth="1"/>
    <col min="2" max="2" width="31.140625" style="0" bestFit="1" customWidth="1"/>
    <col min="3" max="3" width="19.140625" style="0" bestFit="1" customWidth="1"/>
    <col min="4" max="4" width="12.8515625" style="0" bestFit="1" customWidth="1"/>
    <col min="5" max="5" width="17.8515625" style="0" bestFit="1" customWidth="1"/>
    <col min="6" max="6" width="8.140625" style="0" bestFit="1" customWidth="1"/>
  </cols>
  <sheetData>
    <row r="1" s="11" customFormat="1" ht="18" customHeight="1">
      <c r="A1" s="17" t="s">
        <v>141</v>
      </c>
    </row>
    <row r="2" spans="1:3" ht="20.1" customHeight="1">
      <c r="A2" s="1" t="s">
        <v>0</v>
      </c>
    </row>
    <row r="3" spans="1:6" ht="60" customHeight="1">
      <c r="A3" s="18" t="s">
        <v>24</v>
      </c>
      <c r="B3" s="18"/>
      <c r="C3" s="18"/>
      <c r="D3" s="18"/>
      <c r="E3" s="18"/>
      <c r="F3" s="18"/>
    </row>
    <row r="4" spans="1:6" ht="60" customHeight="1">
      <c r="A4" s="18" t="s">
        <v>1</v>
      </c>
      <c r="B4" s="18"/>
      <c r="C4" s="18"/>
      <c r="D4" s="18"/>
      <c r="E4" s="18"/>
      <c r="F4" s="18"/>
    </row>
    <row r="5" spans="1:5" ht="15" customHeight="1">
      <c r="A5" t="s">
        <v>2</v>
      </c>
      <c r="B5" s="19" t="s">
        <v>3</v>
      </c>
      <c r="C5" s="19"/>
    </row>
    <row r="6" spans="1:5" ht="15" customHeight="1">
      <c r="A6" t="s">
        <v>4</v>
      </c>
      <c r="B6" s="19" t="s">
        <v>25</v>
      </c>
      <c r="C6" s="19"/>
    </row>
    <row r="7" spans="1:5" ht="20.1" customHeight="1">
      <c r="A7" s="1" t="s">
        <v>5</v>
      </c>
    </row>
    <row r="8" spans="2:6" ht="15" customHeight="1">
      <c r="B8" s="20" t="s">
        <v>6</v>
      </c>
      <c r="C8" s="20"/>
      <c r="D8" s="20" t="s">
        <v>7</v>
      </c>
      <c r="E8" s="20"/>
      <c r="F8" s="20"/>
    </row>
    <row r="9" spans="1:6" ht="15" customHeight="1">
      <c r="A9" t="s">
        <v>8</v>
      </c>
      <c r="B9" s="19" t="s">
        <v>26</v>
      </c>
      <c r="C9" s="19"/>
      <c r="D9" s="19">
        <v>2</v>
      </c>
      <c r="E9" s="19"/>
      <c r="F9" s="19"/>
    </row>
    <row r="10" spans="1:6" ht="15" customHeight="1">
      <c r="A10" t="s">
        <v>27</v>
      </c>
      <c r="B10" s="19" t="s">
        <v>28</v>
      </c>
      <c r="C10" s="19"/>
      <c r="D10" s="19">
        <v>1</v>
      </c>
      <c r="E10" s="19"/>
      <c r="F10" s="19"/>
    </row>
    <row r="11" spans="2:6" ht="15" customHeight="1">
      <c r="B11" s="21" t="s">
        <v>9</v>
      </c>
      <c r="C11" s="21"/>
      <c r="D11" s="21" t="s">
        <v>29</v>
      </c>
      <c r="E11" s="21"/>
      <c r="F11" s="21"/>
    </row>
    <row r="12" spans="1:5" ht="20.1" customHeight="1">
      <c r="A12" s="1" t="s">
        <v>10</v>
      </c>
    </row>
    <row r="13" spans="1:6" ht="32.1" customHeight="1" thickBot="1">
      <c r="A13" s="2" t="s">
        <v>11</v>
      </c>
      <c r="B13" s="21" t="s">
        <v>12</v>
      </c>
      <c r="C13" s="21"/>
      <c r="D13" s="21" t="s">
        <v>13</v>
      </c>
      <c r="E13" s="21"/>
      <c r="F13" s="21"/>
    </row>
    <row r="14" spans="1:6" ht="15" customHeight="1">
      <c r="A14" s="3" t="s">
        <v>26</v>
      </c>
      <c r="B14" s="22"/>
      <c r="C14" s="22"/>
      <c r="D14" s="23"/>
      <c r="E14" s="24"/>
      <c r="F14" s="25"/>
    </row>
    <row r="15" spans="1:6" ht="15" customHeight="1">
      <c r="A15" s="4" t="s">
        <v>14</v>
      </c>
      <c r="B15" s="22">
        <v>2</v>
      </c>
      <c r="C15" s="22"/>
      <c r="D15" s="26">
        <f>B15</f>
        <v>2</v>
      </c>
      <c r="E15" s="27"/>
      <c r="F15" s="28"/>
    </row>
    <row r="16" spans="1:6" ht="15" customHeight="1" thickBot="1">
      <c r="A16" s="4" t="s">
        <v>15</v>
      </c>
      <c r="B16" s="22">
        <v>16666</v>
      </c>
      <c r="C16" s="22"/>
      <c r="D16" s="29"/>
      <c r="E16" s="30"/>
      <c r="F16" s="31"/>
    </row>
    <row r="17" spans="1:6" ht="15" customHeight="1" thickBot="1">
      <c r="A17" s="7" t="s">
        <v>1</v>
      </c>
      <c r="B17" s="32" t="s">
        <v>1</v>
      </c>
      <c r="C17" s="32"/>
      <c r="D17" s="32"/>
      <c r="E17" s="32"/>
      <c r="F17" s="32"/>
    </row>
    <row r="18" spans="1:6" ht="15" customHeight="1">
      <c r="A18" s="4" t="s">
        <v>30</v>
      </c>
      <c r="B18" s="22" t="s">
        <v>31</v>
      </c>
      <c r="C18" s="22"/>
      <c r="D18" s="23" t="s">
        <v>1</v>
      </c>
      <c r="E18" s="24"/>
      <c r="F18" s="25"/>
    </row>
    <row r="19" spans="1:6" ht="15" customHeight="1">
      <c r="A19" s="4" t="s">
        <v>32</v>
      </c>
      <c r="B19" s="22" t="s">
        <v>33</v>
      </c>
      <c r="C19" s="22"/>
      <c r="D19" s="26" t="s">
        <v>1</v>
      </c>
      <c r="E19" s="27"/>
      <c r="F19" s="28"/>
    </row>
    <row r="20" spans="1:6" ht="15" customHeight="1">
      <c r="A20" s="4" t="s">
        <v>34</v>
      </c>
      <c r="B20" s="22" t="s">
        <v>35</v>
      </c>
      <c r="C20" s="22"/>
      <c r="D20" s="26" t="s">
        <v>1</v>
      </c>
      <c r="E20" s="27"/>
      <c r="F20" s="28"/>
    </row>
    <row r="21" spans="1:6" ht="15" customHeight="1">
      <c r="A21" s="4" t="s">
        <v>36</v>
      </c>
      <c r="B21" s="22" t="s">
        <v>37</v>
      </c>
      <c r="C21" s="22"/>
      <c r="D21" s="26" t="s">
        <v>1</v>
      </c>
      <c r="E21" s="27"/>
      <c r="F21" s="28"/>
    </row>
    <row r="22" spans="1:6" ht="15" customHeight="1">
      <c r="A22" s="4" t="s">
        <v>38</v>
      </c>
      <c r="B22" s="22" t="s">
        <v>39</v>
      </c>
      <c r="C22" s="22"/>
      <c r="D22" s="26" t="s">
        <v>1</v>
      </c>
      <c r="E22" s="27"/>
      <c r="F22" s="28"/>
    </row>
    <row r="23" spans="1:6" ht="15" customHeight="1">
      <c r="A23" s="4" t="s">
        <v>40</v>
      </c>
      <c r="B23" s="22" t="s">
        <v>41</v>
      </c>
      <c r="C23" s="22"/>
      <c r="D23" s="26" t="s">
        <v>1</v>
      </c>
      <c r="E23" s="27"/>
      <c r="F23" s="28"/>
    </row>
    <row r="24" spans="1:6" ht="15" customHeight="1">
      <c r="A24" s="4" t="s">
        <v>42</v>
      </c>
      <c r="B24" s="22" t="s">
        <v>43</v>
      </c>
      <c r="C24" s="22"/>
      <c r="D24" s="26" t="s">
        <v>1</v>
      </c>
      <c r="E24" s="27"/>
      <c r="F24" s="28"/>
    </row>
    <row r="25" spans="1:6" ht="48" customHeight="1" thickBot="1">
      <c r="A25" s="4" t="s">
        <v>44</v>
      </c>
      <c r="B25" s="22" t="s">
        <v>45</v>
      </c>
      <c r="C25" s="22"/>
      <c r="D25" s="29" t="s">
        <v>1</v>
      </c>
      <c r="E25" s="30"/>
      <c r="F25" s="31"/>
    </row>
    <row r="26" spans="1:6" ht="32.1" customHeight="1" thickBot="1">
      <c r="A26" s="2" t="s">
        <v>11</v>
      </c>
      <c r="B26" s="21" t="s">
        <v>12</v>
      </c>
      <c r="C26" s="21"/>
      <c r="D26" s="21" t="s">
        <v>13</v>
      </c>
      <c r="E26" s="21"/>
      <c r="F26" s="21"/>
    </row>
    <row r="27" spans="1:6" ht="15" customHeight="1">
      <c r="A27" s="3" t="s">
        <v>28</v>
      </c>
      <c r="B27" s="22"/>
      <c r="C27" s="22"/>
      <c r="D27" s="23"/>
      <c r="E27" s="24"/>
      <c r="F27" s="25"/>
    </row>
    <row r="28" spans="1:6" ht="15" customHeight="1">
      <c r="A28" s="4" t="s">
        <v>14</v>
      </c>
      <c r="B28" s="22">
        <v>1</v>
      </c>
      <c r="C28" s="22"/>
      <c r="D28" s="26">
        <f>B28</f>
        <v>1</v>
      </c>
      <c r="E28" s="27"/>
      <c r="F28" s="28"/>
    </row>
    <row r="29" spans="1:6" ht="15" customHeight="1" thickBot="1">
      <c r="A29" s="4" t="s">
        <v>15</v>
      </c>
      <c r="B29" s="22">
        <v>16666</v>
      </c>
      <c r="C29" s="22"/>
      <c r="D29" s="29"/>
      <c r="E29" s="30"/>
      <c r="F29" s="31"/>
    </row>
    <row r="30" spans="1:6" ht="15" customHeight="1" thickBot="1">
      <c r="A30" s="7" t="s">
        <v>1</v>
      </c>
      <c r="B30" s="32" t="s">
        <v>1</v>
      </c>
      <c r="C30" s="32"/>
      <c r="D30" s="32"/>
      <c r="E30" s="32"/>
      <c r="F30" s="32"/>
    </row>
    <row r="31" spans="1:6" ht="15" customHeight="1">
      <c r="A31" s="4" t="s">
        <v>30</v>
      </c>
      <c r="B31" s="22" t="s">
        <v>46</v>
      </c>
      <c r="C31" s="22"/>
      <c r="D31" s="23" t="s">
        <v>1</v>
      </c>
      <c r="E31" s="24"/>
      <c r="F31" s="25"/>
    </row>
    <row r="32" spans="1:6" ht="15" customHeight="1">
      <c r="A32" s="4" t="s">
        <v>32</v>
      </c>
      <c r="B32" s="22" t="s">
        <v>47</v>
      </c>
      <c r="C32" s="22"/>
      <c r="D32" s="26" t="s">
        <v>1</v>
      </c>
      <c r="E32" s="27"/>
      <c r="F32" s="28"/>
    </row>
    <row r="33" spans="1:6" ht="15" customHeight="1">
      <c r="A33" s="4" t="s">
        <v>48</v>
      </c>
      <c r="B33" s="22" t="s">
        <v>49</v>
      </c>
      <c r="C33" s="22"/>
      <c r="D33" s="26" t="s">
        <v>1</v>
      </c>
      <c r="E33" s="27"/>
      <c r="F33" s="28"/>
    </row>
    <row r="34" spans="1:6" ht="15" customHeight="1">
      <c r="A34" s="4" t="s">
        <v>34</v>
      </c>
      <c r="B34" s="22" t="s">
        <v>50</v>
      </c>
      <c r="C34" s="22"/>
      <c r="D34" s="26" t="s">
        <v>1</v>
      </c>
      <c r="E34" s="27"/>
      <c r="F34" s="28"/>
    </row>
    <row r="35" spans="1:6" ht="30" customHeight="1">
      <c r="A35" s="4" t="s">
        <v>44</v>
      </c>
      <c r="B35" s="22" t="s">
        <v>51</v>
      </c>
      <c r="C35" s="22"/>
      <c r="D35" s="26" t="s">
        <v>1</v>
      </c>
      <c r="E35" s="27"/>
      <c r="F35" s="28"/>
    </row>
    <row r="36" spans="1:6" ht="15" customHeight="1">
      <c r="A36" s="4" t="s">
        <v>38</v>
      </c>
      <c r="B36" s="22" t="s">
        <v>39</v>
      </c>
      <c r="C36" s="22"/>
      <c r="D36" s="26" t="s">
        <v>1</v>
      </c>
      <c r="E36" s="27"/>
      <c r="F36" s="28"/>
    </row>
    <row r="37" spans="1:6" ht="24" customHeight="1">
      <c r="A37" s="4" t="s">
        <v>42</v>
      </c>
      <c r="B37" s="22" t="s">
        <v>52</v>
      </c>
      <c r="C37" s="22"/>
      <c r="D37" s="26" t="s">
        <v>1</v>
      </c>
      <c r="E37" s="27"/>
      <c r="F37" s="28"/>
    </row>
    <row r="38" spans="1:6" ht="15" customHeight="1" thickBot="1">
      <c r="A38" s="4" t="s">
        <v>42</v>
      </c>
      <c r="B38" s="22" t="s">
        <v>53</v>
      </c>
      <c r="C38" s="22"/>
      <c r="D38" s="29" t="s">
        <v>1</v>
      </c>
      <c r="E38" s="30"/>
      <c r="F38" s="31"/>
    </row>
    <row r="39" spans="1:5" ht="20.1" customHeight="1">
      <c r="A39" s="1" t="s">
        <v>16</v>
      </c>
    </row>
    <row r="40" spans="1:6" ht="32.1" customHeight="1" thickBot="1">
      <c r="A40" s="9" t="s">
        <v>17</v>
      </c>
      <c r="B40" s="9" t="s">
        <v>18</v>
      </c>
      <c r="C40" s="9" t="s">
        <v>19</v>
      </c>
      <c r="D40" s="9" t="s">
        <v>20</v>
      </c>
      <c r="E40" s="9" t="s">
        <v>21</v>
      </c>
      <c r="F40" s="9" t="s">
        <v>22</v>
      </c>
    </row>
    <row r="41" spans="1:6" ht="15" customHeight="1">
      <c r="A41" s="4" t="s">
        <v>26</v>
      </c>
      <c r="B41" s="4" t="str">
        <f>CONCATENATE(D15," (požadováno 2)")</f>
        <v>2 (požadováno 2)</v>
      </c>
      <c r="C41" s="5">
        <f>D16</f>
        <v>0</v>
      </c>
      <c r="D41" s="5">
        <f>D16*D15</f>
        <v>0</v>
      </c>
      <c r="E41" s="5">
        <f>D41*(1+F41/100)</f>
        <v>0</v>
      </c>
      <c r="F41" s="5">
        <v>21</v>
      </c>
    </row>
    <row r="42" spans="1:6" ht="15" customHeight="1" thickBot="1">
      <c r="A42" s="4" t="s">
        <v>28</v>
      </c>
      <c r="B42" s="4" t="str">
        <f>CONCATENATE(D28," (požadováno 1)")</f>
        <v>1 (požadováno 1)</v>
      </c>
      <c r="C42" s="6">
        <f>D29</f>
        <v>0</v>
      </c>
      <c r="D42" s="6">
        <f>D29*D28</f>
        <v>0</v>
      </c>
      <c r="E42" s="6">
        <f>D42*(1+F42/100)</f>
        <v>0</v>
      </c>
      <c r="F42" s="6">
        <v>21</v>
      </c>
    </row>
    <row r="43" spans="1:5" ht="15.95" customHeight="1" thickBot="1">
      <c r="C43" s="10" t="s">
        <v>23</v>
      </c>
      <c r="D43" s="8">
        <f>SUM(D41:D42)</f>
        <v>0</v>
      </c>
      <c r="E43" s="8">
        <f>SUM(E41:E42)</f>
        <v>0</v>
      </c>
    </row>
  </sheetData>
  <mergeCells count="64">
    <mergeCell ref="B37:C37"/>
    <mergeCell ref="D37:F37"/>
    <mergeCell ref="B38:C38"/>
    <mergeCell ref="D38:F38"/>
    <mergeCell ref="B34:C34"/>
    <mergeCell ref="D34:F34"/>
    <mergeCell ref="B35:C35"/>
    <mergeCell ref="D35:F35"/>
    <mergeCell ref="B36:C36"/>
    <mergeCell ref="D36:F36"/>
    <mergeCell ref="B31:C31"/>
    <mergeCell ref="D31:F31"/>
    <mergeCell ref="B32:C32"/>
    <mergeCell ref="D32:F32"/>
    <mergeCell ref="B33:C33"/>
    <mergeCell ref="D33:F33"/>
    <mergeCell ref="B28:C28"/>
    <mergeCell ref="D28:F28"/>
    <mergeCell ref="B29:C29"/>
    <mergeCell ref="D29:F29"/>
    <mergeCell ref="B30:C30"/>
    <mergeCell ref="D30:F30"/>
    <mergeCell ref="B25:C25"/>
    <mergeCell ref="D25:F25"/>
    <mergeCell ref="B26:C26"/>
    <mergeCell ref="D26:F26"/>
    <mergeCell ref="B27:C27"/>
    <mergeCell ref="D27:F27"/>
    <mergeCell ref="B22:C22"/>
    <mergeCell ref="D22:F22"/>
    <mergeCell ref="B23:C23"/>
    <mergeCell ref="D23:F23"/>
    <mergeCell ref="B24:C24"/>
    <mergeCell ref="D24:F24"/>
    <mergeCell ref="B19:C19"/>
    <mergeCell ref="D19:F19"/>
    <mergeCell ref="B20:C20"/>
    <mergeCell ref="D20:F20"/>
    <mergeCell ref="B21:C21"/>
    <mergeCell ref="D21:F21"/>
    <mergeCell ref="B16:C16"/>
    <mergeCell ref="D16:F16"/>
    <mergeCell ref="B17:C17"/>
    <mergeCell ref="D17:F17"/>
    <mergeCell ref="B18:C18"/>
    <mergeCell ref="D18:F18"/>
    <mergeCell ref="B13:C13"/>
    <mergeCell ref="D13:F13"/>
    <mergeCell ref="B14:C14"/>
    <mergeCell ref="D14:F14"/>
    <mergeCell ref="B15:C15"/>
    <mergeCell ref="D15:F15"/>
    <mergeCell ref="B9:C9"/>
    <mergeCell ref="D9:F9"/>
    <mergeCell ref="B10:C10"/>
    <mergeCell ref="D10:F10"/>
    <mergeCell ref="B11:C11"/>
    <mergeCell ref="D11:F11"/>
    <mergeCell ref="A3:F3"/>
    <mergeCell ref="A4:F4"/>
    <mergeCell ref="B5:C5"/>
    <mergeCell ref="B6:C6"/>
    <mergeCell ref="B8:C8"/>
    <mergeCell ref="D8:F8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workbookViewId="0" topLeftCell="A1">
      <selection activeCell="A4" sqref="A4:F4"/>
    </sheetView>
  </sheetViews>
  <sheetFormatPr defaultColWidth="9.140625" defaultRowHeight="15" customHeight="1"/>
  <cols>
    <col min="1" max="1" width="36.8515625" style="0" bestFit="1" customWidth="1"/>
    <col min="2" max="2" width="31.140625" style="0" bestFit="1" customWidth="1"/>
    <col min="3" max="3" width="19.140625" style="0" bestFit="1" customWidth="1"/>
    <col min="4" max="4" width="12.8515625" style="0" bestFit="1" customWidth="1"/>
    <col min="5" max="5" width="17.8515625" style="0" bestFit="1" customWidth="1"/>
    <col min="6" max="6" width="8.140625" style="0" bestFit="1" customWidth="1"/>
  </cols>
  <sheetData>
    <row r="1" s="11" customFormat="1" ht="18" customHeight="1">
      <c r="A1" s="17" t="s">
        <v>144</v>
      </c>
    </row>
    <row r="2" spans="1:3" ht="20.1" customHeight="1">
      <c r="A2" s="1" t="s">
        <v>0</v>
      </c>
    </row>
    <row r="3" spans="1:6" ht="60" customHeight="1">
      <c r="A3" s="18" t="s">
        <v>54</v>
      </c>
      <c r="B3" s="18"/>
      <c r="C3" s="18"/>
      <c r="D3" s="18"/>
      <c r="E3" s="18"/>
      <c r="F3" s="18"/>
    </row>
    <row r="4" spans="1:6" ht="60" customHeight="1">
      <c r="A4" s="18" t="s">
        <v>1</v>
      </c>
      <c r="B4" s="18"/>
      <c r="C4" s="18"/>
      <c r="D4" s="18"/>
      <c r="E4" s="18"/>
      <c r="F4" s="18"/>
    </row>
    <row r="5" spans="1:5" ht="15" customHeight="1">
      <c r="A5" t="s">
        <v>2</v>
      </c>
      <c r="B5" s="19" t="s">
        <v>3</v>
      </c>
      <c r="C5" s="19"/>
    </row>
    <row r="6" spans="1:5" ht="15" customHeight="1">
      <c r="A6" t="s">
        <v>4</v>
      </c>
      <c r="B6" s="19" t="s">
        <v>55</v>
      </c>
      <c r="C6" s="19"/>
    </row>
    <row r="7" spans="1:5" ht="20.1" customHeight="1">
      <c r="A7" s="1" t="s">
        <v>5</v>
      </c>
    </row>
    <row r="8" spans="2:6" ht="15" customHeight="1">
      <c r="B8" s="20" t="s">
        <v>6</v>
      </c>
      <c r="C8" s="20"/>
      <c r="D8" s="20" t="s">
        <v>7</v>
      </c>
      <c r="E8" s="20"/>
      <c r="F8" s="20"/>
    </row>
    <row r="9" spans="1:6" ht="15" customHeight="1">
      <c r="A9" t="s">
        <v>8</v>
      </c>
      <c r="B9" s="19" t="s">
        <v>56</v>
      </c>
      <c r="C9" s="19"/>
      <c r="D9" s="19">
        <v>1</v>
      </c>
      <c r="E9" s="19"/>
      <c r="F9" s="19"/>
    </row>
    <row r="10" spans="1:6" ht="15" customHeight="1">
      <c r="A10" t="s">
        <v>27</v>
      </c>
      <c r="B10" s="19" t="s">
        <v>57</v>
      </c>
      <c r="C10" s="19"/>
      <c r="D10" s="19">
        <v>1</v>
      </c>
      <c r="E10" s="19"/>
      <c r="F10" s="19"/>
    </row>
    <row r="11" spans="2:6" ht="15" customHeight="1">
      <c r="B11" s="21" t="s">
        <v>9</v>
      </c>
      <c r="C11" s="21"/>
      <c r="D11" s="21" t="s">
        <v>58</v>
      </c>
      <c r="E11" s="21"/>
      <c r="F11" s="21"/>
    </row>
    <row r="12" spans="1:5" ht="20.1" customHeight="1">
      <c r="A12" s="1" t="s">
        <v>10</v>
      </c>
    </row>
    <row r="13" spans="1:6" ht="32.1" customHeight="1" thickBot="1">
      <c r="A13" s="2" t="s">
        <v>11</v>
      </c>
      <c r="B13" s="21" t="s">
        <v>12</v>
      </c>
      <c r="C13" s="21"/>
      <c r="D13" s="21" t="s">
        <v>13</v>
      </c>
      <c r="E13" s="21"/>
      <c r="F13" s="21"/>
    </row>
    <row r="14" spans="1:6" ht="15" customHeight="1">
      <c r="A14" s="3" t="s">
        <v>56</v>
      </c>
      <c r="B14" s="22"/>
      <c r="C14" s="22"/>
      <c r="D14" s="23"/>
      <c r="E14" s="24"/>
      <c r="F14" s="25"/>
    </row>
    <row r="15" spans="1:6" ht="15" customHeight="1">
      <c r="A15" s="4" t="s">
        <v>14</v>
      </c>
      <c r="B15" s="22">
        <v>1</v>
      </c>
      <c r="C15" s="22"/>
      <c r="D15" s="26">
        <f>B15</f>
        <v>1</v>
      </c>
      <c r="E15" s="27"/>
      <c r="F15" s="28"/>
    </row>
    <row r="16" spans="1:6" ht="15" customHeight="1" thickBot="1">
      <c r="A16" s="4" t="s">
        <v>15</v>
      </c>
      <c r="B16" s="22">
        <v>115700</v>
      </c>
      <c r="C16" s="22"/>
      <c r="D16" s="29"/>
      <c r="E16" s="30"/>
      <c r="F16" s="31"/>
    </row>
    <row r="17" spans="1:6" ht="15" customHeight="1" thickBot="1">
      <c r="A17" s="7" t="s">
        <v>1</v>
      </c>
      <c r="B17" s="32" t="s">
        <v>1</v>
      </c>
      <c r="C17" s="32"/>
      <c r="D17" s="32"/>
      <c r="E17" s="32"/>
      <c r="F17" s="32"/>
    </row>
    <row r="18" spans="1:6" ht="15" customHeight="1">
      <c r="A18" s="4" t="s">
        <v>59</v>
      </c>
      <c r="B18" s="22" t="s">
        <v>60</v>
      </c>
      <c r="C18" s="22"/>
      <c r="D18" s="23" t="s">
        <v>1</v>
      </c>
      <c r="E18" s="24"/>
      <c r="F18" s="25"/>
    </row>
    <row r="19" spans="1:6" ht="24" customHeight="1">
      <c r="A19" s="4" t="s">
        <v>61</v>
      </c>
      <c r="B19" s="22" t="s">
        <v>62</v>
      </c>
      <c r="C19" s="22"/>
      <c r="D19" s="26" t="s">
        <v>1</v>
      </c>
      <c r="E19" s="27"/>
      <c r="F19" s="28"/>
    </row>
    <row r="20" spans="1:6" ht="15" customHeight="1">
      <c r="A20" s="4" t="s">
        <v>63</v>
      </c>
      <c r="B20" s="22" t="s">
        <v>64</v>
      </c>
      <c r="C20" s="22"/>
      <c r="D20" s="26" t="s">
        <v>1</v>
      </c>
      <c r="E20" s="27"/>
      <c r="F20" s="28"/>
    </row>
    <row r="21" spans="1:6" ht="15" customHeight="1">
      <c r="A21" s="4" t="s">
        <v>65</v>
      </c>
      <c r="B21" s="22" t="s">
        <v>66</v>
      </c>
      <c r="C21" s="22"/>
      <c r="D21" s="26" t="s">
        <v>1</v>
      </c>
      <c r="E21" s="27"/>
      <c r="F21" s="28"/>
    </row>
    <row r="22" spans="1:6" ht="15" customHeight="1">
      <c r="A22" s="4" t="s">
        <v>67</v>
      </c>
      <c r="B22" s="22" t="s">
        <v>68</v>
      </c>
      <c r="C22" s="22"/>
      <c r="D22" s="26" t="s">
        <v>1</v>
      </c>
      <c r="E22" s="27"/>
      <c r="F22" s="28"/>
    </row>
    <row r="23" spans="1:6" ht="60" customHeight="1">
      <c r="A23" s="4" t="s">
        <v>69</v>
      </c>
      <c r="B23" s="22" t="s">
        <v>70</v>
      </c>
      <c r="C23" s="22"/>
      <c r="D23" s="26" t="s">
        <v>1</v>
      </c>
      <c r="E23" s="27"/>
      <c r="F23" s="28"/>
    </row>
    <row r="24" spans="1:6" ht="33" customHeight="1">
      <c r="A24" s="4" t="s">
        <v>71</v>
      </c>
      <c r="B24" s="22" t="s">
        <v>72</v>
      </c>
      <c r="C24" s="22"/>
      <c r="D24" s="26" t="s">
        <v>1</v>
      </c>
      <c r="E24" s="27"/>
      <c r="F24" s="28"/>
    </row>
    <row r="25" spans="1:6" ht="120" customHeight="1">
      <c r="A25" s="4" t="s">
        <v>73</v>
      </c>
      <c r="B25" s="33" t="s">
        <v>74</v>
      </c>
      <c r="C25" s="22"/>
      <c r="D25" s="26" t="s">
        <v>1</v>
      </c>
      <c r="E25" s="27"/>
      <c r="F25" s="28"/>
    </row>
    <row r="26" spans="1:6" ht="36" customHeight="1" thickBot="1">
      <c r="A26" s="4" t="s">
        <v>75</v>
      </c>
      <c r="B26" s="22" t="s">
        <v>76</v>
      </c>
      <c r="C26" s="22"/>
      <c r="D26" s="29" t="s">
        <v>1</v>
      </c>
      <c r="E26" s="30"/>
      <c r="F26" s="31"/>
    </row>
    <row r="27" spans="1:6" ht="32.1" customHeight="1" thickBot="1">
      <c r="A27" s="2" t="s">
        <v>11</v>
      </c>
      <c r="B27" s="21" t="s">
        <v>12</v>
      </c>
      <c r="C27" s="21"/>
      <c r="D27" s="21" t="s">
        <v>13</v>
      </c>
      <c r="E27" s="21"/>
      <c r="F27" s="21"/>
    </row>
    <row r="28" spans="1:6" ht="15" customHeight="1">
      <c r="A28" s="3" t="s">
        <v>57</v>
      </c>
      <c r="B28" s="22"/>
      <c r="C28" s="22"/>
      <c r="D28" s="23"/>
      <c r="E28" s="24"/>
      <c r="F28" s="25"/>
    </row>
    <row r="29" spans="1:6" ht="15" customHeight="1">
      <c r="A29" s="4" t="s">
        <v>14</v>
      </c>
      <c r="B29" s="22">
        <v>1</v>
      </c>
      <c r="C29" s="22"/>
      <c r="D29" s="26">
        <f>B29</f>
        <v>1</v>
      </c>
      <c r="E29" s="27"/>
      <c r="F29" s="28"/>
    </row>
    <row r="30" spans="1:6" ht="15" customHeight="1" thickBot="1">
      <c r="A30" s="4" t="s">
        <v>15</v>
      </c>
      <c r="B30" s="22">
        <v>22300</v>
      </c>
      <c r="C30" s="22"/>
      <c r="D30" s="29"/>
      <c r="E30" s="30"/>
      <c r="F30" s="31"/>
    </row>
    <row r="31" spans="1:6" ht="15" customHeight="1" thickBot="1">
      <c r="A31" s="7" t="s">
        <v>1</v>
      </c>
      <c r="B31" s="32" t="s">
        <v>1</v>
      </c>
      <c r="C31" s="32"/>
      <c r="D31" s="32"/>
      <c r="E31" s="32"/>
      <c r="F31" s="32"/>
    </row>
    <row r="32" spans="1:6" ht="15" customHeight="1">
      <c r="A32" s="4" t="s">
        <v>77</v>
      </c>
      <c r="B32" s="22" t="s">
        <v>78</v>
      </c>
      <c r="C32" s="22"/>
      <c r="D32" s="23" t="s">
        <v>1</v>
      </c>
      <c r="E32" s="24"/>
      <c r="F32" s="25"/>
    </row>
    <row r="33" spans="1:6" ht="15" customHeight="1">
      <c r="A33" s="4" t="s">
        <v>79</v>
      </c>
      <c r="B33" s="22" t="s">
        <v>80</v>
      </c>
      <c r="C33" s="22"/>
      <c r="D33" s="26" t="s">
        <v>1</v>
      </c>
      <c r="E33" s="27"/>
      <c r="F33" s="28"/>
    </row>
    <row r="34" spans="1:6" ht="15" customHeight="1">
      <c r="A34" s="4" t="s">
        <v>81</v>
      </c>
      <c r="B34" s="22" t="s">
        <v>82</v>
      </c>
      <c r="C34" s="22"/>
      <c r="D34" s="26" t="s">
        <v>1</v>
      </c>
      <c r="E34" s="27"/>
      <c r="F34" s="28"/>
    </row>
    <row r="35" spans="1:6" ht="15" customHeight="1">
      <c r="A35" s="4" t="s">
        <v>83</v>
      </c>
      <c r="B35" s="22" t="s">
        <v>84</v>
      </c>
      <c r="C35" s="22"/>
      <c r="D35" s="26" t="s">
        <v>1</v>
      </c>
      <c r="E35" s="27"/>
      <c r="F35" s="28"/>
    </row>
    <row r="36" spans="1:6" ht="15" customHeight="1">
      <c r="A36" s="4" t="s">
        <v>85</v>
      </c>
      <c r="B36" s="22" t="s">
        <v>86</v>
      </c>
      <c r="C36" s="22"/>
      <c r="D36" s="26" t="s">
        <v>1</v>
      </c>
      <c r="E36" s="27"/>
      <c r="F36" s="28"/>
    </row>
    <row r="37" spans="1:6" ht="15" customHeight="1" thickBot="1">
      <c r="A37" s="4" t="s">
        <v>87</v>
      </c>
      <c r="B37" s="22" t="s">
        <v>88</v>
      </c>
      <c r="C37" s="22"/>
      <c r="D37" s="29" t="s">
        <v>1</v>
      </c>
      <c r="E37" s="30"/>
      <c r="F37" s="31"/>
    </row>
    <row r="38" spans="1:5" ht="20.1" customHeight="1">
      <c r="A38" s="1" t="s">
        <v>16</v>
      </c>
    </row>
    <row r="39" spans="1:6" ht="32.1" customHeight="1" thickBot="1">
      <c r="A39" s="9" t="s">
        <v>17</v>
      </c>
      <c r="B39" s="9" t="s">
        <v>18</v>
      </c>
      <c r="C39" s="9" t="s">
        <v>19</v>
      </c>
      <c r="D39" s="9" t="s">
        <v>20</v>
      </c>
      <c r="E39" s="9" t="s">
        <v>21</v>
      </c>
      <c r="F39" s="9" t="s">
        <v>22</v>
      </c>
    </row>
    <row r="40" spans="1:6" ht="15" customHeight="1">
      <c r="A40" s="4" t="s">
        <v>56</v>
      </c>
      <c r="B40" s="4" t="str">
        <f>CONCATENATE(D15," (požadováno 1)")</f>
        <v>1 (požadováno 1)</v>
      </c>
      <c r="C40" s="5">
        <f>D16</f>
        <v>0</v>
      </c>
      <c r="D40" s="5">
        <f>D16*D15</f>
        <v>0</v>
      </c>
      <c r="E40" s="5">
        <f>D40*(1+F40/100)</f>
        <v>0</v>
      </c>
      <c r="F40" s="5">
        <v>21</v>
      </c>
    </row>
    <row r="41" spans="1:6" ht="15" customHeight="1" thickBot="1">
      <c r="A41" s="4" t="s">
        <v>57</v>
      </c>
      <c r="B41" s="4" t="str">
        <f>CONCATENATE(D29," (požadováno 1)")</f>
        <v>1 (požadováno 1)</v>
      </c>
      <c r="C41" s="6">
        <f>D30</f>
        <v>0</v>
      </c>
      <c r="D41" s="6">
        <f>D30*D29</f>
        <v>0</v>
      </c>
      <c r="E41" s="6">
        <f>D41*(1+F41/100)</f>
        <v>0</v>
      </c>
      <c r="F41" s="6">
        <v>21</v>
      </c>
    </row>
    <row r="42" spans="1:5" ht="15.95" customHeight="1" thickBot="1">
      <c r="C42" s="10" t="s">
        <v>23</v>
      </c>
      <c r="D42" s="8">
        <f>SUM(D40:D41)</f>
        <v>0</v>
      </c>
      <c r="E42" s="8">
        <f>SUM(E40:E41)</f>
        <v>0</v>
      </c>
    </row>
  </sheetData>
  <mergeCells count="62">
    <mergeCell ref="B37:C37"/>
    <mergeCell ref="D37:F37"/>
    <mergeCell ref="B34:C34"/>
    <mergeCell ref="D34:F34"/>
    <mergeCell ref="B35:C35"/>
    <mergeCell ref="D35:F35"/>
    <mergeCell ref="B36:C36"/>
    <mergeCell ref="D36:F36"/>
    <mergeCell ref="B31:C31"/>
    <mergeCell ref="D31:F31"/>
    <mergeCell ref="B32:C32"/>
    <mergeCell ref="D32:F32"/>
    <mergeCell ref="B33:C33"/>
    <mergeCell ref="D33:F33"/>
    <mergeCell ref="B28:C28"/>
    <mergeCell ref="D28:F28"/>
    <mergeCell ref="B29:C29"/>
    <mergeCell ref="D29:F29"/>
    <mergeCell ref="B30:C30"/>
    <mergeCell ref="D30:F30"/>
    <mergeCell ref="B25:C25"/>
    <mergeCell ref="D25:F25"/>
    <mergeCell ref="B26:C26"/>
    <mergeCell ref="D26:F26"/>
    <mergeCell ref="B27:C27"/>
    <mergeCell ref="D27:F27"/>
    <mergeCell ref="B22:C22"/>
    <mergeCell ref="D22:F22"/>
    <mergeCell ref="B23:C23"/>
    <mergeCell ref="D23:F23"/>
    <mergeCell ref="B24:C24"/>
    <mergeCell ref="D24:F24"/>
    <mergeCell ref="B19:C19"/>
    <mergeCell ref="D19:F19"/>
    <mergeCell ref="B20:C20"/>
    <mergeCell ref="D20:F20"/>
    <mergeCell ref="B21:C21"/>
    <mergeCell ref="D21:F21"/>
    <mergeCell ref="B16:C16"/>
    <mergeCell ref="D16:F16"/>
    <mergeCell ref="B17:C17"/>
    <mergeCell ref="D17:F17"/>
    <mergeCell ref="B18:C18"/>
    <mergeCell ref="D18:F18"/>
    <mergeCell ref="B13:C13"/>
    <mergeCell ref="D13:F13"/>
    <mergeCell ref="B14:C14"/>
    <mergeCell ref="D14:F14"/>
    <mergeCell ref="B15:C15"/>
    <mergeCell ref="D15:F15"/>
    <mergeCell ref="B9:C9"/>
    <mergeCell ref="D9:F9"/>
    <mergeCell ref="B10:C10"/>
    <mergeCell ref="D10:F10"/>
    <mergeCell ref="B11:C11"/>
    <mergeCell ref="D11:F11"/>
    <mergeCell ref="A3:F3"/>
    <mergeCell ref="A4:F4"/>
    <mergeCell ref="B5:C5"/>
    <mergeCell ref="B6:C6"/>
    <mergeCell ref="B8:C8"/>
    <mergeCell ref="D8:F8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workbookViewId="0" topLeftCell="A1">
      <selection activeCell="A4" sqref="A4:F4"/>
    </sheetView>
  </sheetViews>
  <sheetFormatPr defaultColWidth="9.140625" defaultRowHeight="15" customHeight="1"/>
  <cols>
    <col min="1" max="1" width="36.8515625" style="0" bestFit="1" customWidth="1"/>
    <col min="2" max="2" width="31.140625" style="0" bestFit="1" customWidth="1"/>
    <col min="3" max="3" width="19.140625" style="0" bestFit="1" customWidth="1"/>
    <col min="4" max="4" width="12.8515625" style="0" bestFit="1" customWidth="1"/>
    <col min="5" max="5" width="17.8515625" style="0" bestFit="1" customWidth="1"/>
    <col min="6" max="6" width="8.140625" style="0" bestFit="1" customWidth="1"/>
  </cols>
  <sheetData>
    <row r="1" s="11" customFormat="1" ht="18" customHeight="1">
      <c r="A1" s="17" t="s">
        <v>143</v>
      </c>
    </row>
    <row r="2" spans="1:3" ht="20.1" customHeight="1">
      <c r="A2" s="1" t="s">
        <v>0</v>
      </c>
    </row>
    <row r="3" spans="1:6" ht="60" customHeight="1">
      <c r="A3" s="18" t="s">
        <v>54</v>
      </c>
      <c r="B3" s="18"/>
      <c r="C3" s="18"/>
      <c r="D3" s="18"/>
      <c r="E3" s="18"/>
      <c r="F3" s="18"/>
    </row>
    <row r="4" spans="1:6" ht="60" customHeight="1">
      <c r="A4" s="18" t="s">
        <v>1</v>
      </c>
      <c r="B4" s="18"/>
      <c r="C4" s="18"/>
      <c r="D4" s="18"/>
      <c r="E4" s="18"/>
      <c r="F4" s="18"/>
    </row>
    <row r="5" spans="1:5" ht="15" customHeight="1">
      <c r="A5" t="s">
        <v>2</v>
      </c>
      <c r="B5" s="19" t="s">
        <v>3</v>
      </c>
      <c r="C5" s="19"/>
    </row>
    <row r="6" spans="1:5" ht="15" customHeight="1">
      <c r="A6" t="s">
        <v>4</v>
      </c>
      <c r="B6" s="19" t="s">
        <v>55</v>
      </c>
      <c r="C6" s="19"/>
    </row>
    <row r="7" spans="1:5" ht="20.1" customHeight="1">
      <c r="A7" s="1" t="s">
        <v>5</v>
      </c>
    </row>
    <row r="8" spans="2:6" ht="15" customHeight="1">
      <c r="B8" s="20" t="s">
        <v>6</v>
      </c>
      <c r="C8" s="20"/>
      <c r="D8" s="20" t="s">
        <v>7</v>
      </c>
      <c r="E8" s="20"/>
      <c r="F8" s="20"/>
    </row>
    <row r="9" spans="1:6" ht="15" customHeight="1">
      <c r="A9" t="s">
        <v>8</v>
      </c>
      <c r="B9" s="19" t="s">
        <v>89</v>
      </c>
      <c r="C9" s="19"/>
      <c r="D9" s="19">
        <v>1</v>
      </c>
      <c r="E9" s="19"/>
      <c r="F9" s="19"/>
    </row>
    <row r="10" spans="2:6" ht="15" customHeight="1">
      <c r="B10" s="21" t="s">
        <v>9</v>
      </c>
      <c r="C10" s="21"/>
      <c r="D10" s="21" t="s">
        <v>90</v>
      </c>
      <c r="E10" s="21"/>
      <c r="F10" s="21"/>
    </row>
    <row r="11" spans="1:5" ht="20.1" customHeight="1">
      <c r="A11" s="1" t="s">
        <v>10</v>
      </c>
    </row>
    <row r="12" spans="1:6" ht="32.1" customHeight="1" thickBot="1">
      <c r="A12" s="2" t="s">
        <v>11</v>
      </c>
      <c r="B12" s="21" t="s">
        <v>12</v>
      </c>
      <c r="C12" s="21"/>
      <c r="D12" s="21" t="s">
        <v>13</v>
      </c>
      <c r="E12" s="21"/>
      <c r="F12" s="21"/>
    </row>
    <row r="13" spans="1:6" ht="15" customHeight="1">
      <c r="A13" s="3" t="s">
        <v>89</v>
      </c>
      <c r="B13" s="22"/>
      <c r="C13" s="22"/>
      <c r="D13" s="23"/>
      <c r="E13" s="24"/>
      <c r="F13" s="25"/>
    </row>
    <row r="14" spans="1:6" ht="15" customHeight="1">
      <c r="A14" s="4" t="s">
        <v>14</v>
      </c>
      <c r="B14" s="22">
        <v>1</v>
      </c>
      <c r="C14" s="22"/>
      <c r="D14" s="26">
        <f>B14</f>
        <v>1</v>
      </c>
      <c r="E14" s="27"/>
      <c r="F14" s="28"/>
    </row>
    <row r="15" spans="1:6" ht="15" customHeight="1" thickBot="1">
      <c r="A15" s="4" t="s">
        <v>15</v>
      </c>
      <c r="B15" s="22">
        <v>17355</v>
      </c>
      <c r="C15" s="22"/>
      <c r="D15" s="29"/>
      <c r="E15" s="30"/>
      <c r="F15" s="31"/>
    </row>
    <row r="16" spans="1:6" ht="15" customHeight="1" thickBot="1">
      <c r="A16" s="7" t="s">
        <v>1</v>
      </c>
      <c r="B16" s="32" t="s">
        <v>1</v>
      </c>
      <c r="C16" s="32"/>
      <c r="D16" s="32"/>
      <c r="E16" s="32"/>
      <c r="F16" s="32"/>
    </row>
    <row r="17" spans="1:6" ht="36" customHeight="1">
      <c r="A17" s="4" t="s">
        <v>91</v>
      </c>
      <c r="B17" s="22" t="s">
        <v>92</v>
      </c>
      <c r="C17" s="22"/>
      <c r="D17" s="23" t="s">
        <v>1</v>
      </c>
      <c r="E17" s="24"/>
      <c r="F17" s="25"/>
    </row>
    <row r="18" spans="1:6" ht="15" customHeight="1">
      <c r="A18" s="4" t="s">
        <v>93</v>
      </c>
      <c r="B18" s="22" t="s">
        <v>94</v>
      </c>
      <c r="C18" s="22"/>
      <c r="D18" s="26" t="s">
        <v>1</v>
      </c>
      <c r="E18" s="27"/>
      <c r="F18" s="28"/>
    </row>
    <row r="19" spans="1:6" ht="15" customHeight="1">
      <c r="A19" s="4" t="s">
        <v>95</v>
      </c>
      <c r="B19" s="22" t="s">
        <v>94</v>
      </c>
      <c r="C19" s="22"/>
      <c r="D19" s="26" t="s">
        <v>1</v>
      </c>
      <c r="E19" s="27"/>
      <c r="F19" s="28"/>
    </row>
    <row r="20" spans="1:6" ht="15" customHeight="1">
      <c r="A20" s="4" t="s">
        <v>96</v>
      </c>
      <c r="B20" s="22" t="s">
        <v>97</v>
      </c>
      <c r="C20" s="22"/>
      <c r="D20" s="26" t="s">
        <v>1</v>
      </c>
      <c r="E20" s="27"/>
      <c r="F20" s="28"/>
    </row>
    <row r="21" spans="1:6" ht="15" customHeight="1">
      <c r="A21" s="4" t="s">
        <v>98</v>
      </c>
      <c r="B21" s="22" t="s">
        <v>99</v>
      </c>
      <c r="C21" s="22"/>
      <c r="D21" s="26" t="s">
        <v>1</v>
      </c>
      <c r="E21" s="27"/>
      <c r="F21" s="28"/>
    </row>
    <row r="22" spans="1:6" ht="15" customHeight="1">
      <c r="A22" s="4" t="s">
        <v>100</v>
      </c>
      <c r="B22" s="22" t="s">
        <v>94</v>
      </c>
      <c r="C22" s="22"/>
      <c r="D22" s="26" t="s">
        <v>1</v>
      </c>
      <c r="E22" s="27"/>
      <c r="F22" s="28"/>
    </row>
    <row r="23" spans="1:6" ht="15" customHeight="1">
      <c r="A23" s="4" t="s">
        <v>101</v>
      </c>
      <c r="B23" s="22" t="s">
        <v>102</v>
      </c>
      <c r="C23" s="22"/>
      <c r="D23" s="26" t="s">
        <v>1</v>
      </c>
      <c r="E23" s="27"/>
      <c r="F23" s="28"/>
    </row>
    <row r="24" spans="1:6" ht="36" customHeight="1">
      <c r="A24" s="4" t="s">
        <v>103</v>
      </c>
      <c r="B24" s="22" t="s">
        <v>104</v>
      </c>
      <c r="C24" s="22"/>
      <c r="D24" s="26" t="s">
        <v>1</v>
      </c>
      <c r="E24" s="27"/>
      <c r="F24" s="28"/>
    </row>
    <row r="25" spans="1:6" ht="60" customHeight="1">
      <c r="A25" s="4" t="s">
        <v>105</v>
      </c>
      <c r="B25" s="22" t="s">
        <v>106</v>
      </c>
      <c r="C25" s="22"/>
      <c r="D25" s="26" t="s">
        <v>1</v>
      </c>
      <c r="E25" s="27"/>
      <c r="F25" s="28"/>
    </row>
    <row r="26" spans="1:6" ht="60" customHeight="1" thickBot="1">
      <c r="A26" s="4" t="s">
        <v>107</v>
      </c>
      <c r="B26" s="22" t="s">
        <v>108</v>
      </c>
      <c r="C26" s="22"/>
      <c r="D26" s="29" t="s">
        <v>1</v>
      </c>
      <c r="E26" s="30"/>
      <c r="F26" s="31"/>
    </row>
    <row r="27" spans="1:5" ht="20.1" customHeight="1">
      <c r="A27" s="1" t="s">
        <v>16</v>
      </c>
    </row>
    <row r="28" spans="1:6" ht="32.1" customHeight="1" thickBot="1">
      <c r="A28" s="9" t="s">
        <v>17</v>
      </c>
      <c r="B28" s="9" t="s">
        <v>18</v>
      </c>
      <c r="C28" s="9" t="s">
        <v>19</v>
      </c>
      <c r="D28" s="9" t="s">
        <v>20</v>
      </c>
      <c r="E28" s="9" t="s">
        <v>21</v>
      </c>
      <c r="F28" s="9" t="s">
        <v>22</v>
      </c>
    </row>
    <row r="29" spans="1:6" ht="15" customHeight="1" thickBot="1">
      <c r="A29" s="4" t="s">
        <v>89</v>
      </c>
      <c r="B29" s="4" t="str">
        <f>CONCATENATE(D14," (požadováno 1)")</f>
        <v>1 (požadováno 1)</v>
      </c>
      <c r="C29" s="8">
        <f>D15</f>
        <v>0</v>
      </c>
      <c r="D29" s="8">
        <f>D15*D14</f>
        <v>0</v>
      </c>
      <c r="E29" s="8">
        <f>D29*(1+F29/100)</f>
        <v>0</v>
      </c>
      <c r="F29" s="8">
        <v>21</v>
      </c>
    </row>
    <row r="30" spans="1:5" ht="15.95" customHeight="1" thickBot="1">
      <c r="C30" s="10" t="s">
        <v>23</v>
      </c>
      <c r="D30" s="8">
        <f>SUM(D29:D29)</f>
        <v>0</v>
      </c>
      <c r="E30" s="8">
        <f>SUM(E29:E29)</f>
        <v>0</v>
      </c>
    </row>
  </sheetData>
  <mergeCells count="40">
    <mergeCell ref="B25:C25"/>
    <mergeCell ref="D25:F25"/>
    <mergeCell ref="B26:C26"/>
    <mergeCell ref="D26:F26"/>
    <mergeCell ref="B22:C22"/>
    <mergeCell ref="D22:F22"/>
    <mergeCell ref="B23:C23"/>
    <mergeCell ref="D23:F23"/>
    <mergeCell ref="B24:C24"/>
    <mergeCell ref="D24:F24"/>
    <mergeCell ref="B19:C19"/>
    <mergeCell ref="D19:F19"/>
    <mergeCell ref="B20:C20"/>
    <mergeCell ref="D20:F20"/>
    <mergeCell ref="B21:C21"/>
    <mergeCell ref="D21:F21"/>
    <mergeCell ref="B16:C16"/>
    <mergeCell ref="D16:F16"/>
    <mergeCell ref="B17:C17"/>
    <mergeCell ref="D17:F17"/>
    <mergeCell ref="B18:C18"/>
    <mergeCell ref="D18:F18"/>
    <mergeCell ref="B13:C13"/>
    <mergeCell ref="D13:F13"/>
    <mergeCell ref="B14:C14"/>
    <mergeCell ref="D14:F14"/>
    <mergeCell ref="B15:C15"/>
    <mergeCell ref="D15:F15"/>
    <mergeCell ref="B9:C9"/>
    <mergeCell ref="D9:F9"/>
    <mergeCell ref="B10:C10"/>
    <mergeCell ref="D10:F10"/>
    <mergeCell ref="B12:C12"/>
    <mergeCell ref="D12:F12"/>
    <mergeCell ref="A3:F3"/>
    <mergeCell ref="A4:F4"/>
    <mergeCell ref="B5:C5"/>
    <mergeCell ref="B6:C6"/>
    <mergeCell ref="B8:C8"/>
    <mergeCell ref="D8:F8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1">
      <selection activeCell="A4" sqref="A4:F4"/>
    </sheetView>
  </sheetViews>
  <sheetFormatPr defaultColWidth="9.140625" defaultRowHeight="15" customHeight="1"/>
  <cols>
    <col min="1" max="1" width="36.8515625" style="0" bestFit="1" customWidth="1"/>
    <col min="2" max="2" width="31.140625" style="0" bestFit="1" customWidth="1"/>
    <col min="3" max="3" width="19.140625" style="0" bestFit="1" customWidth="1"/>
    <col min="4" max="4" width="12.8515625" style="0" bestFit="1" customWidth="1"/>
    <col min="5" max="5" width="17.8515625" style="0" bestFit="1" customWidth="1"/>
    <col min="6" max="6" width="8.140625" style="0" bestFit="1" customWidth="1"/>
  </cols>
  <sheetData>
    <row r="1" s="11" customFormat="1" ht="18" customHeight="1">
      <c r="A1" s="17" t="s">
        <v>142</v>
      </c>
    </row>
    <row r="2" spans="1:3" ht="20.1" customHeight="1">
      <c r="A2" s="1" t="s">
        <v>0</v>
      </c>
    </row>
    <row r="3" spans="1:6" ht="60" customHeight="1">
      <c r="A3" s="18" t="s">
        <v>109</v>
      </c>
      <c r="B3" s="18"/>
      <c r="C3" s="18"/>
      <c r="D3" s="18"/>
      <c r="E3" s="18"/>
      <c r="F3" s="18"/>
    </row>
    <row r="4" spans="1:6" ht="60" customHeight="1">
      <c r="A4" s="18" t="s">
        <v>1</v>
      </c>
      <c r="B4" s="18"/>
      <c r="C4" s="18"/>
      <c r="D4" s="18"/>
      <c r="E4" s="18"/>
      <c r="F4" s="18"/>
    </row>
    <row r="5" spans="1:5" ht="15" customHeight="1">
      <c r="A5" t="s">
        <v>2</v>
      </c>
      <c r="B5" s="19" t="s">
        <v>3</v>
      </c>
      <c r="C5" s="19"/>
    </row>
    <row r="6" spans="1:5" ht="15" customHeight="1">
      <c r="A6" t="s">
        <v>4</v>
      </c>
      <c r="B6" s="19" t="s">
        <v>110</v>
      </c>
      <c r="C6" s="19"/>
    </row>
    <row r="7" spans="1:5" ht="20.1" customHeight="1">
      <c r="A7" s="1" t="s">
        <v>5</v>
      </c>
    </row>
    <row r="8" spans="2:6" ht="15" customHeight="1">
      <c r="B8" s="20" t="s">
        <v>6</v>
      </c>
      <c r="C8" s="20"/>
      <c r="D8" s="20" t="s">
        <v>7</v>
      </c>
      <c r="E8" s="20"/>
      <c r="F8" s="20"/>
    </row>
    <row r="9" spans="1:6" ht="15" customHeight="1">
      <c r="A9" t="s">
        <v>8</v>
      </c>
      <c r="B9" s="19" t="s">
        <v>111</v>
      </c>
      <c r="C9" s="19"/>
      <c r="D9" s="19">
        <v>1</v>
      </c>
      <c r="E9" s="19"/>
      <c r="F9" s="19"/>
    </row>
    <row r="10" spans="1:6" ht="15" customHeight="1">
      <c r="A10" t="s">
        <v>27</v>
      </c>
      <c r="B10" s="19" t="s">
        <v>112</v>
      </c>
      <c r="C10" s="19"/>
      <c r="D10" s="19">
        <v>1</v>
      </c>
      <c r="E10" s="19"/>
      <c r="F10" s="19"/>
    </row>
    <row r="11" spans="2:6" ht="15" customHeight="1">
      <c r="B11" s="21" t="s">
        <v>9</v>
      </c>
      <c r="C11" s="21"/>
      <c r="D11" s="21" t="s">
        <v>113</v>
      </c>
      <c r="E11" s="21"/>
      <c r="F11" s="21"/>
    </row>
    <row r="12" spans="1:5" ht="20.1" customHeight="1">
      <c r="A12" s="1" t="s">
        <v>10</v>
      </c>
    </row>
    <row r="13" spans="1:6" ht="32.1" customHeight="1" thickBot="1">
      <c r="A13" s="2" t="s">
        <v>11</v>
      </c>
      <c r="B13" s="21" t="s">
        <v>12</v>
      </c>
      <c r="C13" s="21"/>
      <c r="D13" s="21" t="s">
        <v>13</v>
      </c>
      <c r="E13" s="21"/>
      <c r="F13" s="21"/>
    </row>
    <row r="14" spans="1:6" ht="15" customHeight="1">
      <c r="A14" s="3" t="s">
        <v>111</v>
      </c>
      <c r="B14" s="22"/>
      <c r="C14" s="22"/>
      <c r="D14" s="23"/>
      <c r="E14" s="24"/>
      <c r="F14" s="25"/>
    </row>
    <row r="15" spans="1:6" ht="15" customHeight="1">
      <c r="A15" s="4" t="s">
        <v>14</v>
      </c>
      <c r="B15" s="22">
        <v>1</v>
      </c>
      <c r="C15" s="22"/>
      <c r="D15" s="26">
        <f>B15</f>
        <v>1</v>
      </c>
      <c r="E15" s="27"/>
      <c r="F15" s="28"/>
    </row>
    <row r="16" spans="1:6" ht="15" customHeight="1" thickBot="1">
      <c r="A16" s="4" t="s">
        <v>15</v>
      </c>
      <c r="B16" s="22">
        <v>280000</v>
      </c>
      <c r="C16" s="22"/>
      <c r="D16" s="29"/>
      <c r="E16" s="30"/>
      <c r="F16" s="31"/>
    </row>
    <row r="17" spans="1:6" ht="15" customHeight="1" thickBot="1">
      <c r="A17" s="7" t="s">
        <v>1</v>
      </c>
      <c r="B17" s="32" t="s">
        <v>1</v>
      </c>
      <c r="C17" s="32"/>
      <c r="D17" s="32"/>
      <c r="E17" s="32"/>
      <c r="F17" s="32"/>
    </row>
    <row r="18" spans="1:6" ht="144" customHeight="1">
      <c r="A18" s="4" t="s">
        <v>114</v>
      </c>
      <c r="B18" s="22" t="s">
        <v>115</v>
      </c>
      <c r="C18" s="22"/>
      <c r="D18" s="23" t="s">
        <v>1</v>
      </c>
      <c r="E18" s="24"/>
      <c r="F18" s="25"/>
    </row>
    <row r="19" spans="1:6" ht="60" customHeight="1">
      <c r="A19" s="4" t="s">
        <v>116</v>
      </c>
      <c r="B19" s="22" t="s">
        <v>117</v>
      </c>
      <c r="C19" s="22"/>
      <c r="D19" s="26" t="s">
        <v>1</v>
      </c>
      <c r="E19" s="27"/>
      <c r="F19" s="28"/>
    </row>
    <row r="20" spans="1:6" ht="72" customHeight="1">
      <c r="A20" s="4" t="s">
        <v>118</v>
      </c>
      <c r="B20" s="22" t="s">
        <v>119</v>
      </c>
      <c r="C20" s="22"/>
      <c r="D20" s="26" t="s">
        <v>1</v>
      </c>
      <c r="E20" s="27"/>
      <c r="F20" s="28"/>
    </row>
    <row r="21" spans="1:6" ht="216" customHeight="1">
      <c r="A21" s="4" t="s">
        <v>120</v>
      </c>
      <c r="B21" s="22" t="s">
        <v>121</v>
      </c>
      <c r="C21" s="22"/>
      <c r="D21" s="26" t="s">
        <v>1</v>
      </c>
      <c r="E21" s="27"/>
      <c r="F21" s="28"/>
    </row>
    <row r="22" spans="1:6" ht="204" customHeight="1">
      <c r="A22" s="4" t="s">
        <v>122</v>
      </c>
      <c r="B22" s="22" t="s">
        <v>123</v>
      </c>
      <c r="C22" s="22"/>
      <c r="D22" s="26" t="s">
        <v>1</v>
      </c>
      <c r="E22" s="27"/>
      <c r="F22" s="28"/>
    </row>
    <row r="23" spans="1:6" ht="108" customHeight="1">
      <c r="A23" s="4" t="s">
        <v>124</v>
      </c>
      <c r="B23" s="22" t="s">
        <v>125</v>
      </c>
      <c r="C23" s="22"/>
      <c r="D23" s="26" t="s">
        <v>1</v>
      </c>
      <c r="E23" s="27"/>
      <c r="F23" s="28"/>
    </row>
    <row r="24" spans="1:6" ht="132" customHeight="1">
      <c r="A24" s="4" t="s">
        <v>126</v>
      </c>
      <c r="B24" s="22" t="s">
        <v>127</v>
      </c>
      <c r="C24" s="22"/>
      <c r="D24" s="26" t="s">
        <v>1</v>
      </c>
      <c r="E24" s="27"/>
      <c r="F24" s="28"/>
    </row>
    <row r="25" spans="1:6" ht="120" customHeight="1">
      <c r="A25" s="4" t="s">
        <v>128</v>
      </c>
      <c r="B25" s="22" t="s">
        <v>129</v>
      </c>
      <c r="C25" s="22"/>
      <c r="D25" s="26" t="s">
        <v>1</v>
      </c>
      <c r="E25" s="27"/>
      <c r="F25" s="28"/>
    </row>
    <row r="26" spans="1:6" ht="132" customHeight="1" thickBot="1">
      <c r="A26" s="4" t="s">
        <v>130</v>
      </c>
      <c r="B26" s="22" t="s">
        <v>131</v>
      </c>
      <c r="C26" s="22"/>
      <c r="D26" s="29" t="s">
        <v>1</v>
      </c>
      <c r="E26" s="30"/>
      <c r="F26" s="31"/>
    </row>
    <row r="27" spans="1:6" ht="32.1" customHeight="1" thickBot="1">
      <c r="A27" s="2" t="s">
        <v>11</v>
      </c>
      <c r="B27" s="21" t="s">
        <v>12</v>
      </c>
      <c r="C27" s="21"/>
      <c r="D27" s="21" t="s">
        <v>13</v>
      </c>
      <c r="E27" s="21"/>
      <c r="F27" s="21"/>
    </row>
    <row r="28" spans="1:6" ht="15" customHeight="1">
      <c r="A28" s="3" t="s">
        <v>112</v>
      </c>
      <c r="B28" s="22"/>
      <c r="C28" s="22"/>
      <c r="D28" s="23"/>
      <c r="E28" s="24"/>
      <c r="F28" s="25"/>
    </row>
    <row r="29" spans="1:6" ht="15" customHeight="1">
      <c r="A29" s="4" t="s">
        <v>14</v>
      </c>
      <c r="B29" s="22">
        <v>1</v>
      </c>
      <c r="C29" s="22"/>
      <c r="D29" s="26">
        <f>B29</f>
        <v>1</v>
      </c>
      <c r="E29" s="27"/>
      <c r="F29" s="28"/>
    </row>
    <row r="30" spans="1:6" ht="15" customHeight="1" thickBot="1">
      <c r="A30" s="4" t="s">
        <v>15</v>
      </c>
      <c r="B30" s="22">
        <v>80000</v>
      </c>
      <c r="C30" s="22"/>
      <c r="D30" s="29"/>
      <c r="E30" s="30"/>
      <c r="F30" s="31"/>
    </row>
    <row r="31" spans="1:6" ht="15" customHeight="1" thickBot="1">
      <c r="A31" s="7" t="s">
        <v>1</v>
      </c>
      <c r="B31" s="32" t="s">
        <v>1</v>
      </c>
      <c r="C31" s="32"/>
      <c r="D31" s="32"/>
      <c r="E31" s="32"/>
      <c r="F31" s="32"/>
    </row>
    <row r="32" spans="1:6" ht="144" customHeight="1">
      <c r="A32" s="4" t="s">
        <v>132</v>
      </c>
      <c r="B32" s="22" t="s">
        <v>133</v>
      </c>
      <c r="C32" s="22"/>
      <c r="D32" s="23" t="s">
        <v>1</v>
      </c>
      <c r="E32" s="24"/>
      <c r="F32" s="25"/>
    </row>
    <row r="33" spans="1:6" ht="252" customHeight="1">
      <c r="A33" s="4" t="s">
        <v>134</v>
      </c>
      <c r="B33" s="22" t="s">
        <v>135</v>
      </c>
      <c r="C33" s="22"/>
      <c r="D33" s="26" t="s">
        <v>1</v>
      </c>
      <c r="E33" s="27"/>
      <c r="F33" s="28"/>
    </row>
    <row r="34" spans="1:6" ht="36" customHeight="1">
      <c r="A34" s="4" t="s">
        <v>136</v>
      </c>
      <c r="B34" s="22" t="s">
        <v>137</v>
      </c>
      <c r="C34" s="22"/>
      <c r="D34" s="26" t="s">
        <v>1</v>
      </c>
      <c r="E34" s="27"/>
      <c r="F34" s="28"/>
    </row>
    <row r="35" spans="1:6" ht="180" customHeight="1" thickBot="1">
      <c r="A35" s="4" t="s">
        <v>138</v>
      </c>
      <c r="B35" s="22" t="s">
        <v>139</v>
      </c>
      <c r="C35" s="22"/>
      <c r="D35" s="29" t="s">
        <v>1</v>
      </c>
      <c r="E35" s="30"/>
      <c r="F35" s="31"/>
    </row>
    <row r="36" spans="1:5" ht="20.1" customHeight="1">
      <c r="A36" s="1" t="s">
        <v>16</v>
      </c>
    </row>
    <row r="37" spans="1:6" ht="32.1" customHeight="1" thickBot="1">
      <c r="A37" s="9" t="s">
        <v>17</v>
      </c>
      <c r="B37" s="9" t="s">
        <v>18</v>
      </c>
      <c r="C37" s="9" t="s">
        <v>19</v>
      </c>
      <c r="D37" s="9" t="s">
        <v>20</v>
      </c>
      <c r="E37" s="9" t="s">
        <v>21</v>
      </c>
      <c r="F37" s="9" t="s">
        <v>22</v>
      </c>
    </row>
    <row r="38" spans="1:6" ht="15" customHeight="1">
      <c r="A38" s="4" t="s">
        <v>111</v>
      </c>
      <c r="B38" s="4" t="str">
        <f>CONCATENATE(D15," (požadováno 1)")</f>
        <v>1 (požadováno 1)</v>
      </c>
      <c r="C38" s="5">
        <f>D16</f>
        <v>0</v>
      </c>
      <c r="D38" s="5">
        <f>D16*D15</f>
        <v>0</v>
      </c>
      <c r="E38" s="5">
        <f>D38*(1+F38/100)</f>
        <v>0</v>
      </c>
      <c r="F38" s="5">
        <v>21</v>
      </c>
    </row>
    <row r="39" spans="1:6" ht="15" customHeight="1" thickBot="1">
      <c r="A39" s="4" t="s">
        <v>112</v>
      </c>
      <c r="B39" s="4" t="str">
        <f>CONCATENATE(D29," (požadováno 1)")</f>
        <v>1 (požadováno 1)</v>
      </c>
      <c r="C39" s="6">
        <f>D30</f>
        <v>0</v>
      </c>
      <c r="D39" s="6">
        <f>D30*D29</f>
        <v>0</v>
      </c>
      <c r="E39" s="6">
        <f>D39*(1+F39/100)</f>
        <v>0</v>
      </c>
      <c r="F39" s="6">
        <v>21</v>
      </c>
    </row>
    <row r="40" spans="1:5" ht="15.95" customHeight="1" thickBot="1">
      <c r="C40" s="10" t="s">
        <v>23</v>
      </c>
      <c r="D40" s="8">
        <f>SUM(D38:D39)</f>
        <v>0</v>
      </c>
      <c r="E40" s="8">
        <f>SUM(E38:E39)</f>
        <v>0</v>
      </c>
    </row>
    <row r="43" spans="1:6" ht="48.75" customHeight="1">
      <c r="A43" s="34" t="s">
        <v>140</v>
      </c>
      <c r="B43" s="34"/>
      <c r="C43" s="34"/>
      <c r="D43" s="34"/>
      <c r="E43" s="34"/>
      <c r="F43" s="34"/>
    </row>
  </sheetData>
  <mergeCells count="59">
    <mergeCell ref="A43:F43"/>
    <mergeCell ref="B34:C34"/>
    <mergeCell ref="D34:F34"/>
    <mergeCell ref="B35:C35"/>
    <mergeCell ref="D35:F35"/>
    <mergeCell ref="B31:C31"/>
    <mergeCell ref="D31:F31"/>
    <mergeCell ref="B32:C32"/>
    <mergeCell ref="D32:F32"/>
    <mergeCell ref="B33:C33"/>
    <mergeCell ref="D33:F33"/>
    <mergeCell ref="B28:C28"/>
    <mergeCell ref="D28:F28"/>
    <mergeCell ref="B29:C29"/>
    <mergeCell ref="D29:F29"/>
    <mergeCell ref="B30:C30"/>
    <mergeCell ref="D30:F30"/>
    <mergeCell ref="B25:C25"/>
    <mergeCell ref="D25:F25"/>
    <mergeCell ref="B26:C26"/>
    <mergeCell ref="D26:F26"/>
    <mergeCell ref="B27:C27"/>
    <mergeCell ref="D27:F27"/>
    <mergeCell ref="B22:C22"/>
    <mergeCell ref="D22:F22"/>
    <mergeCell ref="B23:C23"/>
    <mergeCell ref="D23:F23"/>
    <mergeCell ref="B24:C24"/>
    <mergeCell ref="D24:F24"/>
    <mergeCell ref="B19:C19"/>
    <mergeCell ref="D19:F19"/>
    <mergeCell ref="B20:C20"/>
    <mergeCell ref="D20:F20"/>
    <mergeCell ref="B21:C21"/>
    <mergeCell ref="D21:F21"/>
    <mergeCell ref="B16:C16"/>
    <mergeCell ref="D16:F16"/>
    <mergeCell ref="B17:C17"/>
    <mergeCell ref="D17:F17"/>
    <mergeCell ref="B18:C18"/>
    <mergeCell ref="D18:F18"/>
    <mergeCell ref="B13:C13"/>
    <mergeCell ref="D13:F13"/>
    <mergeCell ref="B14:C14"/>
    <mergeCell ref="D14:F14"/>
    <mergeCell ref="B15:C15"/>
    <mergeCell ref="D15:F15"/>
    <mergeCell ref="B9:C9"/>
    <mergeCell ref="D9:F9"/>
    <mergeCell ref="B10:C10"/>
    <mergeCell ref="D10:F10"/>
    <mergeCell ref="B11:C11"/>
    <mergeCell ref="D11:F11"/>
    <mergeCell ref="A3:F3"/>
    <mergeCell ref="A4:F4"/>
    <mergeCell ref="B5:C5"/>
    <mergeCell ref="B6:C6"/>
    <mergeCell ref="B8:C8"/>
    <mergeCell ref="D8:F8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 topLeftCell="A1">
      <selection activeCell="A4" sqref="A4:F4"/>
    </sheetView>
  </sheetViews>
  <sheetFormatPr defaultColWidth="9.140625" defaultRowHeight="15" customHeight="1"/>
  <cols>
    <col min="1" max="1" width="36.8515625" style="13" bestFit="1" customWidth="1"/>
    <col min="2" max="2" width="31.140625" style="13" bestFit="1" customWidth="1"/>
    <col min="3" max="3" width="19.140625" style="13" bestFit="1" customWidth="1"/>
    <col min="4" max="4" width="12.8515625" style="13" bestFit="1" customWidth="1"/>
    <col min="5" max="5" width="17.8515625" style="13" bestFit="1" customWidth="1"/>
    <col min="6" max="6" width="8.140625" style="13" bestFit="1" customWidth="1"/>
    <col min="7" max="16384" width="9.140625" style="13" customWidth="1"/>
  </cols>
  <sheetData>
    <row r="1" ht="18" customHeight="1">
      <c r="A1" s="17" t="s">
        <v>155</v>
      </c>
    </row>
    <row r="2" spans="1:3" ht="20.1" customHeight="1">
      <c r="A2" s="12" t="s">
        <v>0</v>
      </c>
      <c r="B2" s="13" t="s">
        <v>1</v>
      </c>
      <c r="C2" s="13" t="s">
        <v>1</v>
      </c>
    </row>
    <row r="3" spans="1:6" ht="60" customHeight="1">
      <c r="A3" s="18" t="s">
        <v>145</v>
      </c>
      <c r="B3" s="18"/>
      <c r="C3" s="18"/>
      <c r="D3" s="18"/>
      <c r="E3" s="18"/>
      <c r="F3" s="18"/>
    </row>
    <row r="4" spans="1:6" ht="60" customHeight="1">
      <c r="A4" s="18" t="s">
        <v>1</v>
      </c>
      <c r="B4" s="18"/>
      <c r="C4" s="18"/>
      <c r="D4" s="18"/>
      <c r="E4" s="18"/>
      <c r="F4" s="18"/>
    </row>
    <row r="5" spans="1:5" ht="15" customHeight="1">
      <c r="A5" s="13" t="s">
        <v>2</v>
      </c>
      <c r="B5" s="19" t="s">
        <v>3</v>
      </c>
      <c r="C5" s="19"/>
      <c r="D5" s="13" t="s">
        <v>1</v>
      </c>
      <c r="E5" s="13" t="s">
        <v>1</v>
      </c>
    </row>
    <row r="6" spans="1:5" ht="15" customHeight="1">
      <c r="A6" s="13" t="s">
        <v>4</v>
      </c>
      <c r="B6" s="19" t="s">
        <v>146</v>
      </c>
      <c r="C6" s="19"/>
      <c r="D6" s="13" t="s">
        <v>1</v>
      </c>
      <c r="E6" s="13" t="s">
        <v>1</v>
      </c>
    </row>
    <row r="7" spans="1:5" ht="20.1" customHeight="1">
      <c r="A7" s="12" t="s">
        <v>5</v>
      </c>
      <c r="B7" s="13" t="s">
        <v>1</v>
      </c>
      <c r="C7" s="13" t="s">
        <v>1</v>
      </c>
      <c r="D7" s="13" t="s">
        <v>1</v>
      </c>
      <c r="E7" s="13" t="s">
        <v>1</v>
      </c>
    </row>
    <row r="8" spans="2:6" ht="15" customHeight="1">
      <c r="B8" s="20" t="s">
        <v>6</v>
      </c>
      <c r="C8" s="20"/>
      <c r="D8" s="20" t="s">
        <v>7</v>
      </c>
      <c r="E8" s="20"/>
      <c r="F8" s="20"/>
    </row>
    <row r="9" spans="1:6" ht="15" customHeight="1">
      <c r="A9" s="13" t="s">
        <v>8</v>
      </c>
      <c r="B9" s="19" t="s">
        <v>56</v>
      </c>
      <c r="C9" s="19"/>
      <c r="D9" s="19">
        <v>1</v>
      </c>
      <c r="E9" s="19"/>
      <c r="F9" s="19"/>
    </row>
    <row r="10" spans="2:6" ht="15" customHeight="1">
      <c r="B10" s="21" t="s">
        <v>9</v>
      </c>
      <c r="C10" s="21"/>
      <c r="D10" s="21" t="s">
        <v>147</v>
      </c>
      <c r="E10" s="21"/>
      <c r="F10" s="21"/>
    </row>
    <row r="11" spans="1:5" ht="20.1" customHeight="1">
      <c r="A11" s="12" t="s">
        <v>10</v>
      </c>
      <c r="B11" s="13" t="s">
        <v>1</v>
      </c>
      <c r="C11" s="13" t="s">
        <v>1</v>
      </c>
      <c r="D11" s="13" t="s">
        <v>1</v>
      </c>
      <c r="E11" s="13" t="s">
        <v>1</v>
      </c>
    </row>
    <row r="12" spans="1:6" ht="32.1" customHeight="1" thickBot="1">
      <c r="A12" s="14" t="s">
        <v>11</v>
      </c>
      <c r="B12" s="21" t="s">
        <v>12</v>
      </c>
      <c r="C12" s="21"/>
      <c r="D12" s="21" t="s">
        <v>13</v>
      </c>
      <c r="E12" s="21"/>
      <c r="F12" s="21"/>
    </row>
    <row r="13" spans="1:6" ht="15" customHeight="1">
      <c r="A13" s="3" t="s">
        <v>56</v>
      </c>
      <c r="B13" s="22"/>
      <c r="C13" s="22"/>
      <c r="D13" s="23"/>
      <c r="E13" s="24"/>
      <c r="F13" s="25"/>
    </row>
    <row r="14" spans="1:6" ht="15" customHeight="1">
      <c r="A14" s="15" t="s">
        <v>14</v>
      </c>
      <c r="B14" s="22">
        <v>1</v>
      </c>
      <c r="C14" s="22"/>
      <c r="D14" s="26">
        <f>B14</f>
        <v>1</v>
      </c>
      <c r="E14" s="27"/>
      <c r="F14" s="28"/>
    </row>
    <row r="15" spans="1:6" ht="15" customHeight="1" thickBot="1">
      <c r="A15" s="15" t="s">
        <v>15</v>
      </c>
      <c r="B15" s="22">
        <v>90900</v>
      </c>
      <c r="C15" s="22"/>
      <c r="D15" s="29"/>
      <c r="E15" s="30"/>
      <c r="F15" s="31"/>
    </row>
    <row r="16" spans="1:6" ht="15" customHeight="1" thickBot="1">
      <c r="A16" s="16" t="s">
        <v>1</v>
      </c>
      <c r="B16" s="32" t="s">
        <v>1</v>
      </c>
      <c r="C16" s="32"/>
      <c r="D16" s="32"/>
      <c r="E16" s="32"/>
      <c r="F16" s="32"/>
    </row>
    <row r="17" spans="1:6" ht="36" customHeight="1">
      <c r="A17" s="15" t="s">
        <v>75</v>
      </c>
      <c r="B17" s="22" t="s">
        <v>148</v>
      </c>
      <c r="C17" s="22"/>
      <c r="D17" s="23" t="s">
        <v>1</v>
      </c>
      <c r="E17" s="24"/>
      <c r="F17" s="25"/>
    </row>
    <row r="18" spans="1:6" ht="120" customHeight="1">
      <c r="A18" s="15" t="s">
        <v>149</v>
      </c>
      <c r="B18" s="33" t="s">
        <v>153</v>
      </c>
      <c r="C18" s="22"/>
      <c r="D18" s="26" t="s">
        <v>1</v>
      </c>
      <c r="E18" s="27"/>
      <c r="F18" s="28"/>
    </row>
    <row r="19" spans="1:6" ht="15" customHeight="1">
      <c r="A19" s="15" t="s">
        <v>150</v>
      </c>
      <c r="B19" s="22" t="s">
        <v>151</v>
      </c>
      <c r="C19" s="22"/>
      <c r="D19" s="26" t="s">
        <v>1</v>
      </c>
      <c r="E19" s="27"/>
      <c r="F19" s="28"/>
    </row>
    <row r="20" spans="1:6" ht="96" customHeight="1" thickBot="1">
      <c r="A20" s="15" t="s">
        <v>152</v>
      </c>
      <c r="B20" s="33" t="s">
        <v>154</v>
      </c>
      <c r="C20" s="22"/>
      <c r="D20" s="29" t="s">
        <v>1</v>
      </c>
      <c r="E20" s="30"/>
      <c r="F20" s="31"/>
    </row>
    <row r="21" spans="1:5" ht="20.1" customHeight="1">
      <c r="A21" s="12" t="s">
        <v>16</v>
      </c>
      <c r="B21" s="13" t="s">
        <v>1</v>
      </c>
      <c r="C21" s="13" t="s">
        <v>1</v>
      </c>
      <c r="D21" s="13" t="s">
        <v>1</v>
      </c>
      <c r="E21" s="13" t="s">
        <v>1</v>
      </c>
    </row>
    <row r="22" spans="1:6" ht="32.1" customHeight="1" thickBot="1">
      <c r="A22" s="9" t="s">
        <v>17</v>
      </c>
      <c r="B22" s="9" t="s">
        <v>18</v>
      </c>
      <c r="C22" s="9" t="s">
        <v>19</v>
      </c>
      <c r="D22" s="9" t="s">
        <v>20</v>
      </c>
      <c r="E22" s="9" t="s">
        <v>21</v>
      </c>
      <c r="F22" s="9" t="s">
        <v>22</v>
      </c>
    </row>
    <row r="23" spans="1:6" ht="15" customHeight="1" thickBot="1">
      <c r="A23" s="15" t="s">
        <v>56</v>
      </c>
      <c r="B23" s="15" t="str">
        <f>CONCATENATE(D14," (požadováno 1)")</f>
        <v>1 (požadováno 1)</v>
      </c>
      <c r="C23" s="8">
        <f>D15</f>
        <v>0</v>
      </c>
      <c r="D23" s="8">
        <f>D15*D14</f>
        <v>0</v>
      </c>
      <c r="E23" s="8">
        <f>D23*(1+F23/100)</f>
        <v>0</v>
      </c>
      <c r="F23" s="8">
        <v>21</v>
      </c>
    </row>
    <row r="24" spans="1:5" ht="15.95" customHeight="1" thickBot="1">
      <c r="A24" s="13" t="s">
        <v>1</v>
      </c>
      <c r="B24" s="13" t="s">
        <v>1</v>
      </c>
      <c r="C24" s="10" t="s">
        <v>23</v>
      </c>
      <c r="D24" s="8">
        <f>SUM(D23:D23)</f>
        <v>0</v>
      </c>
      <c r="E24" s="8">
        <f>SUM(E23:E23)</f>
        <v>0</v>
      </c>
    </row>
  </sheetData>
  <mergeCells count="28">
    <mergeCell ref="A3:F3"/>
    <mergeCell ref="A4:F4"/>
    <mergeCell ref="B5:C5"/>
    <mergeCell ref="B6:C6"/>
    <mergeCell ref="B8:C8"/>
    <mergeCell ref="D8:F8"/>
    <mergeCell ref="B9:C9"/>
    <mergeCell ref="D9:F9"/>
    <mergeCell ref="B10:C10"/>
    <mergeCell ref="D10:F10"/>
    <mergeCell ref="B12:C12"/>
    <mergeCell ref="D12:F12"/>
    <mergeCell ref="B13:C13"/>
    <mergeCell ref="D13:F13"/>
    <mergeCell ref="B14:C14"/>
    <mergeCell ref="D14:F14"/>
    <mergeCell ref="B15:C15"/>
    <mergeCell ref="D15:F15"/>
    <mergeCell ref="B19:C19"/>
    <mergeCell ref="D19:F19"/>
    <mergeCell ref="B20:C20"/>
    <mergeCell ref="D20:F20"/>
    <mergeCell ref="B16:C16"/>
    <mergeCell ref="D16:F16"/>
    <mergeCell ref="B17:C17"/>
    <mergeCell ref="D17:F17"/>
    <mergeCell ref="B18:C18"/>
    <mergeCell ref="D18:F18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7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URI="#idPackageObject" Type="http://www.w3.org/2000/09/xmldsig#Object">
      <DigestMethod Algorithm="http://www.w3.org/2000/09/xmldsig#sha1"/>
      <DigestValue>x6dHLLCplQMilVlfBkqlrAyO//0=</DigestValue>
    </Reference>
    <Reference URI="#idOfficeObject" Type="http://www.w3.org/2000/09/xmldsig#Object">
      <DigestMethod Algorithm="http://www.w3.org/2000/09/xmldsig#sha1"/>
      <DigestValue>/OfbgeaPW2fGFQBxd1Qn44ChUwI=</DigestValue>
    </Reference>
  </SignedInfo>
  <SignatureValue>
    rMyY+UimAHokb9pj+bXY4kk8fSTly6RLB64Rph4DoA6Ku4olPZKt36OamH6EFtwEIO0cM2cg
    bpwZ1cKRLXxldI7n5/jpbWndxy5iuik8go68m/EEV/XPR7H9xgZEdbIYTur8pfRffxfy3Bq4
    L8MYDOAq8zeiWiOmPQHRtwUdRv6Im4+g+w+Tw2mbMJifdTLKmOQtDJ6aO+CaWDo7ineLf2ns
    MBI+lDmEFii0U7Qymkks9FjGa6clill2Vh/xt1z8Qepb5cmwbLzvlijSOjUlLOeAJZNHAYro
    9i07FiucC2tKfGFen5YisLHDDdM+qNns90x12pD4KFaLwYn22MzMaA==
  </SignatureValue>
  <KeyInfo>
    <KeyValue>
      <RSAKeyValue>
        <Modulus>
            2EFC57ChZ0KMM79WbE6FgwuvuMmPcEVtK58Bigg7cpXuShiypEaFi1ctCKei3ulld8/zxmnN
            KRVEPkFsDh9DwVYw/RWAt+EDbyU09x4jbEVi2qexGVwEPn0yFXcCB546cp5qNU5njl9MP1Ma
            x2kKF4Bdgpgqmg7deBizg4WdUE+wBcIFskm/DRcIcNIWTavKJEKfghVm60mA7h83UTjd63a0
            twsbOaOaLkXGWV8u1MvcbA02XRnScCNsvRH1zh81MnFZxKZWoKatGNCY9G3vpfWkMnndjzUm
            3LC7PvVeQNpRenIho3dqbXx6PqWqlYcedb+Xz/W7dFX72Dim4s2L/Q==
          </Modulus>
        <Exponent>AQAB</Exponent>
      </RSAKeyValue>
    </KeyValue>
    <X509Data>
      <X509Certificate>
          MIIGxTCCBa2gAwIBAgIDFqYuMA0GCSqGSIb3DQEBCwUAMF8xCzAJBgNVBAYTAkNaMSwwKgYD
          VQQKDCPEjGVza8OhIHBvxaF0YSwgcy5wLiBbScSMIDQ3MTE0OTgzXTEiMCAGA1UEAxMZUG9z
          dFNpZ251bSBRdWFsaWZpZWQgQ0EgMjAeFw0xMzA3MjMxMDE4MTJaFw0xNDA4MTIxMDE4MTJa
          MIGdMQswCQYDVQQGEwJDWjE0MDIGA1UECgwrU2xlenNrw6EgdW5pdmVyeml0YSB2IE9wYXbE
          myBbScSMIDQ3ODEzMDU5XTESMBAGA1UECwwJUmVrdG9yw6F0MQ8wDQYDVQQLEwY5MDA5OTIx
          ITAfBgNVBAMMGEluZy4gWmJ5bsSbayBPYmRyxb7DoWxlazEQMA4GA1UEBRMHUDMyMTczNTCC
          ASIwDQYJKoZIhvcNAQEBBQADggEPADCCAQoCggEBANhBQuewoWdCjDO/VmxOhYMLr7jJj3BF
          bSufAYoIO3KV7koYsqRGhYtXLQinot7pZXfP88ZpzSkVRD5BbA4fQ8FWMP0VgLfhA28lNPce
          I2xFYtqnsRlcBD59MhV3AgeeOnKeajVOZ45fTD9TGsdpCheAXYKYKpoO3XgYs4OFnVBPsAXC
          BbJJvw0XCHDSFk2ryiRCn4IVZutJgO4fN1E43et2tLcLGzmjmi5FxllfLtTL3GwNNl0Z0nAj
          bL0R9c4fNTJxWcSmVqCmrRjQmPRt76X1pDJ53Y81Jtywuz71XkDaUXpyIaN3am18ej6lqpWH
          HnW/l8/1u3RV+9g4puLNi/0CAwEAAaOCA0kwggNFMEgGA1UdEQRBMD+BF3pieW5lay5vYmRy
          emFsZWtAc2x1LmN6oBkGCSsGAQQB3BkCAaAMEwoxMzk1NzAzMzIwoAkGA1UEDaACEwAwggEO
          BgNVHSAEggEFMIIBATCB/gYJZ4EGAQQBB4FSMIHwMIHHBggrBgEFBQcCAjCBuhqBt1RlbnRv
          IGt2YWxpZmlrb3ZhbnkgY2VydGlmaWthdCBieWwgdnlkYW4gcG9kbGUgemFrb25hIDIyNy8y
          MDAwU2IuIGEgbmF2YXpueWNoIHByZWRwaXN1Li9UaGlzIHF1YWxpZmllZCBjZXJ0aWZpY2F0
          ZSB3YXMgaXNzdWVkIGFjY29yZGluZyB0byBMYXcgTm8gMjI3LzIwMDBDb2xsLiBhbmQgcmVs
          YXRlZCByZWd1bGF0aW9uczAkBggrBgEFBQcCARYYaHR0cDovL3d3dy5wb3N0c2lnbnVtLmN6
          MBgGCCsGAQUFBwEDBAwwCjAIBgYEAI5GAQEwgcgGCCsGAQUFBwEBBIG7MIG4MDsGCCsGAQUF
          BzAChi9odHRwOi8vd3d3LnBvc3RzaWdudW0uY3ovY3J0L3BzcXVhbGlmaWVkY2EyLmNydDA8
          BggrBgEFBQcwAoYwaHR0cDovL3d3dzIucG9zdHNpZ251bS5jei9jcnQvcHNxdWFsaWZpZWRj
          YTIuY3J0MDsGCCsGAQUFBzAChi9odHRwOi8vcG9zdHNpZ251bS50dGMuY3ovY3J0L3BzcXVh
          bGlmaWVkY2EyLmNydDAOBgNVHQ8BAf8EBAMCBeAwHwYDVR0jBBgwFoAUiehM34smOT7XJC4S
          Dnrn5ifl1pcwgbEGA1UdHwSBqTCBpjA1oDOgMYYvaHR0cDovL3d3dy5wb3N0c2lnbnVtLmN6
          L2NybC9wc3F1YWxpZmllZGNhMi5jcmwwNqA0oDKGMGh0dHA6Ly93d3cyLnBvc3RzaWdudW0u
          Y3ovY3JsL3BzcXVhbGlmaWVkY2EyLmNybDA1oDOgMYYvaHR0cDovL3Bvc3RzaWdudW0udHRj
          LmN6L2NybC9wc3F1YWxpZmllZGNhMi5jcmwwHQYDVR0OBBYEFIpL9jxLinN6I00fX04BxLF8
          x1ssMA0GCSqGSIb3DQEBCwUAA4IBAQAaX5YsOwESHB3UZ3wipcSye5ZsgsWx3zkE9zAqjF3f
          Lkod4ZRFNzNSFlg95VXk6KLmJI/zmaAC4KI/LBgqWpT+6emPuz6vBG0UOo72uzcJMIY0Tm+1
          8nSb3uWTZpWhUszIEfMu7PMZnMUxCM6BwROL9tTQw/K3Tg8eFLqalU9lYO+2bIq6CWqatCHT
          wcyIFrast3zvSe6+T838pX4Hf155X6pWNKTUgOU3hmNdUFu2KdAa+Dux09W+NNvlczoaDm4/
          8gRldZwGQYZyC9hdtILbirHn4ulVsTXATMCTHoDF9iCtXB6odljBr+gxuN2EnyZF+oBNX7z5
          Nnun8U4KY3v5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bpSfyCwlCJ4Ws+lkULdoPz2qr2I=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GJijEtU0/kGXFexIiGbTo+iJF5U=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Y7g+/S8LFx7zWaQC1CwAI0gGWzA=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nRPx7jjD2i+YGpX3tn6H82iyjZU=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aNbckyj0rHqyOl0t2vNJQCwKN7w=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hqa2HoJvgzw/a1wDuuIV2yQmxwg=</DigestValue>
      </Reference>
      <Reference URI="/xl/sharedStrings.xml?ContentType=application/vnd.openxmlformats-officedocument.spreadsheetml.sharedStrings+xml">
        <DigestMethod Algorithm="http://www.w3.org/2000/09/xmldsig#sha1"/>
        <DigestValue>v+jjhAXhXZXQIrGLzJTCdGg5AxI=</DigestValue>
      </Reference>
      <Reference URI="/xl/styles.xml?ContentType=application/vnd.openxmlformats-officedocument.spreadsheetml.styles+xml">
        <DigestMethod Algorithm="http://www.w3.org/2000/09/xmldsig#sha1"/>
        <DigestValue>6/L8JZfj9eoqb81UWw5XR/vOEZw=</DigestValue>
      </Reference>
      <Reference URI="/xl/theme/theme1.xml?ContentType=application/vnd.openxmlformats-officedocument.theme+xml">
        <DigestMethod Algorithm="http://www.w3.org/2000/09/xmldsig#sha1"/>
        <DigestValue>7hi86z403xu1hFy/RBL0UABTZJ4=</DigestValue>
      </Reference>
      <Reference URI="/xl/workbook.xml?ContentType=application/vnd.openxmlformats-officedocument.spreadsheetml.sheet.main+xml">
        <DigestMethod Algorithm="http://www.w3.org/2000/09/xmldsig#sha1"/>
        <DigestValue>zWP6MSl0pXyIzgoBwveA+wfGEfk=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KG5JJdiCFPK1D+tJRNjbKpEG/BM=</DigestValue>
      </Reference>
      <Reference URI="/xl/worksheets/sheet2.xml?ContentType=application/vnd.openxmlformats-officedocument.spreadsheetml.worksheet+xml">
        <DigestMethod Algorithm="http://www.w3.org/2000/09/xmldsig#sha1"/>
        <DigestValue>SUypeVoMgPCuuLW/STGNTv7EDCg=</DigestValue>
      </Reference>
      <Reference URI="/xl/worksheets/sheet3.xml?ContentType=application/vnd.openxmlformats-officedocument.spreadsheetml.worksheet+xml">
        <DigestMethod Algorithm="http://www.w3.org/2000/09/xmldsig#sha1"/>
        <DigestValue>81fhI3ZWgyQ5SXMYVOtXlZrLbWk=</DigestValue>
      </Reference>
      <Reference URI="/xl/worksheets/sheet4.xml?ContentType=application/vnd.openxmlformats-officedocument.spreadsheetml.worksheet+xml">
        <DigestMethod Algorithm="http://www.w3.org/2000/09/xmldsig#sha1"/>
        <DigestValue>f0xI0sSyJUBL964OdomAn50DhuI=</DigestValue>
      </Reference>
      <Reference URI="/xl/worksheets/sheet5.xml?ContentType=application/vnd.openxmlformats-officedocument.spreadsheetml.worksheet+xml">
        <DigestMethod Algorithm="http://www.w3.org/2000/09/xmldsig#sha1"/>
        <DigestValue>2ir4eULVnNsnt4BvUVv9OFryr+Y=</DigestValue>
      </Reference>
    </Manifest>
    <SignatureProperties>
      <SignatureProperty Id="idSignatureTime" Target="#idPackageSignature">
        <mdssi:SignatureTime>
          <mdssi:Format>YYYY-MM-DDThh:mm:ssTZD</mdssi:Format>
          <mdssi:Value>2013-08-21T13:18:05Z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12.0</OfficeVersion>
          <ApplicationVersion>12.0</ApplicationVersion>
          <Monitors>1</Monitors>
          <HorizontalResolution>1440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Zelenec Ondřej</dc:creator>
  <cp:keywords/>
  <dc:description/>
  <cp:lastModifiedBy>Zbyňek Obdržálek</cp:lastModifiedBy>
  <cp:lastPrinted>2013-08-21T13:17:50Z</cp:lastPrinted>
  <dcterms:created xsi:type="dcterms:W3CDTF">2013-08-08T10:58:08Z</dcterms:created>
  <dcterms:modified xsi:type="dcterms:W3CDTF">2013-08-21T13:18:00Z</dcterms:modified>
  <cp:category/>
  <cp:version/>
  <cp:contentType/>
  <cp:contentStatus/>
</cp:coreProperties>
</file>